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附表2" sheetId="2" r:id="rId1"/>
  </sheets>
  <definedNames>
    <definedName name="_xlnm._FilterDatabase" localSheetId="0" hidden="1">附表2!$A$6:$AA$43</definedName>
  </definedNames>
  <calcPr calcId="144525"/>
</workbook>
</file>

<file path=xl/sharedStrings.xml><?xml version="1.0" encoding="utf-8"?>
<sst xmlns="http://schemas.openxmlformats.org/spreadsheetml/2006/main" count="284" uniqueCount="168">
  <si>
    <t>附件2</t>
  </si>
  <si>
    <t>西藏自治区林芝市波密县2023年第一批脱贫县统筹整合资金项目计划明细表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</si>
  <si>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</si>
  <si>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</si>
  <si>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</si>
  <si>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</si>
  <si>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</si>
  <si>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</si>
  <si>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</si>
  <si>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</si>
  <si>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</si>
  <si>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</si>
  <si>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投资计划（万元）</t>
  </si>
  <si>
    <t>项目效益</t>
  </si>
  <si>
    <t>备注</t>
  </si>
  <si>
    <t>BJ搬迁/易地搬迁后扶/以工代赈</t>
  </si>
  <si>
    <t>资金来源名称</t>
  </si>
  <si>
    <t>金额（万元）</t>
  </si>
  <si>
    <t>总投资</t>
  </si>
  <si>
    <t>中央财政资金</t>
  </si>
  <si>
    <t>自治区财政
资金</t>
  </si>
  <si>
    <t>地（市）级资金</t>
  </si>
  <si>
    <t>县本级资金</t>
  </si>
  <si>
    <t>援藏  资金</t>
  </si>
  <si>
    <t>银行
贷款</t>
  </si>
  <si>
    <t>项目单位自筹（含贷款）</t>
  </si>
  <si>
    <t>其他资金</t>
  </si>
  <si>
    <t>项目预计年均实现收益
（万元）</t>
  </si>
  <si>
    <t>项目受益群众户(户)</t>
  </si>
  <si>
    <t>项目受益群众人数(人)</t>
  </si>
  <si>
    <t>其中</t>
  </si>
  <si>
    <t>受益脱贫户数</t>
  </si>
  <si>
    <t>受益脱贫人数</t>
  </si>
  <si>
    <t>市汇总</t>
  </si>
  <si>
    <t>（一）生产发展类（含产业基础设施配套类）</t>
  </si>
  <si>
    <t>波密县</t>
  </si>
  <si>
    <t>嘎瓦龙景区旅游产业示范项目</t>
  </si>
  <si>
    <t>扎木镇桑登村</t>
  </si>
  <si>
    <t>新建游客接待服务中心2104.35平方米；马厩及设备用房375.42平方米；总体给排水工程1项及其他附属工程等。</t>
  </si>
  <si>
    <t>波密县文旅局</t>
  </si>
  <si>
    <t>白玛四朗</t>
  </si>
  <si>
    <t>10个月</t>
  </si>
  <si>
    <t>中央财政衔接推进乡村振兴补助资金+少数民族发展资金957.18万元</t>
  </si>
  <si>
    <t>少数民族发展资金957.18万元</t>
  </si>
  <si>
    <t>波密县松宗镇屠宰场建设项目</t>
  </si>
  <si>
    <t>松宗镇纳玉村</t>
  </si>
  <si>
    <t>屠宰加工车间2106.66平方米； 新建附属楼370.08平方米；危险废弃物暂存间42.16平方米；电蒸汽发热间83.46平方米；无害化处理间150.66平方米；污水处理设备间371.8平方米；卫生间26.24平方米；值班室28.56平方米；土石方工程7519.11立方米；园区内混凝土地面2311.1平方米；建筑物出入口地面191.9平方米；园区外混凝土地面1915.61平方米；排水沟271.6米；围墙425.5米；路灯53盏；绿化提升4587.25平方米；总体给排水工程1项；总体电气工程1项等其他附属设施工程。一体化污水处理设备1项；屠宰加工车间设备1项及其他附属工程等。</t>
  </si>
  <si>
    <t>波密县 农业农村局</t>
  </si>
  <si>
    <t>拉巴</t>
  </si>
  <si>
    <t>中央乡村振兴补助资金</t>
  </si>
  <si>
    <t>波密县多吉乡木古村猪场畜粪污改造项目</t>
  </si>
  <si>
    <t>多吉乡木古村</t>
  </si>
  <si>
    <t>开挖粪污沟约230立方米，铺设管道约560米，增加污水处理设施，改造猪场粪污处理，购置场内附属设施等</t>
  </si>
  <si>
    <t>波密县农业农村局</t>
  </si>
  <si>
    <t>波密县八盖乡雄吉村人居环境整治项目</t>
  </si>
  <si>
    <t>八盖乡雄吉村</t>
  </si>
  <si>
    <t xml:space="preserve">排污工程1项；人畜分离大门工程42户；人畜分离点补贴46户，每户补贴60㎡，按700元/㎡标准补贴；以及其他附属工程等。                         </t>
  </si>
  <si>
    <t>波密县乡村振兴局</t>
  </si>
  <si>
    <t>白玛央宗</t>
  </si>
  <si>
    <t>8个月</t>
  </si>
  <si>
    <t>中央乡村振兴补助资金+其他资金</t>
  </si>
  <si>
    <t>波密县玉普乡格巴村人居环境整治项目</t>
  </si>
  <si>
    <t>玉普乡格巴村</t>
  </si>
  <si>
    <t>新建农田灌溉水渠5174米，维修破损渠道1项，新建太阳能路灯100盏及太阳能路灯修复30盏、成品广告牌，引水管道堆石保护600m及给水管维修更换300m,新建蓄水池1座及更换阀门、水池清淤等内容，更换315KVA变压器1台，DN200PE管156米，取水坝、沉砂池、转换池、分水口各1座，穿路管涵8处，路面硬化1106. 42㎡,DN500钢筋混凝土管11m等其它附属工程。</t>
  </si>
  <si>
    <t>波密县住房和城乡建设局</t>
  </si>
  <si>
    <t>旺青格堆</t>
  </si>
  <si>
    <t>波密县倾多镇德吉村农田灌溉水渠改造项目</t>
  </si>
  <si>
    <t>倾多镇德吉村</t>
  </si>
  <si>
    <t>新建管道4条，合计长1410m，其中DN200PE长168m，DN120PE长1242m，闸阀井5座，沉砂池2座；渠道10条，支渠长1041m，斗渠长1600m。蓄水池1座，跌水3座</t>
  </si>
  <si>
    <t>波密县倾多镇人民政府</t>
  </si>
  <si>
    <t>张亮</t>
  </si>
  <si>
    <t>中央以工代赈资金</t>
  </si>
  <si>
    <t>以工代赈项目</t>
  </si>
  <si>
    <t>（二）巩固提升类（人居环境整治类）</t>
  </si>
  <si>
    <t>波密县扎木镇通木村人居环境整治项目</t>
  </si>
  <si>
    <t>扎木镇通木村</t>
  </si>
  <si>
    <t>道路硬化5293.30㎡,太阳能路灯安装41盏，勾臂垃圾桶安装工程10个，排气井2座，阀门井22座，排泥井3座，DN110钢丝网骨架塑料聚乙烯管1023m,DN63钢丝网骨架塑料聚乙烯管334.19m,入户线路整治工程1项，土石方工程及其它附属工程。</t>
  </si>
  <si>
    <t>7个月</t>
  </si>
  <si>
    <t>波密县多吉乡帕雄村人居环境整治项目</t>
  </si>
  <si>
    <t>多吉乡帕雄村</t>
  </si>
  <si>
    <t>单塔杆基础133个，双塔杆基础2个，137根水泥杆，接地工程1项，架线工程1项，附件安装工程1项等其他附属工程。</t>
  </si>
  <si>
    <t>波密县多吉乡人民政府</t>
  </si>
  <si>
    <t>丁增卓玛</t>
  </si>
  <si>
    <t>波密县多吉乡西巴村人居环境整治项目</t>
  </si>
  <si>
    <t>多吉乡西巴村</t>
  </si>
  <si>
    <t>入户巷道11处，总长2614.909米(7844.727平米)，道路宽3米，新建入户硬化37处（2639.025平米），总计修建硬化10483.752平米；新建垃圾收集箱两处；改造现有损坏给水设施：拆除并新建取水口1座（含过渡池），拆除并新建减压池1座，原波纹管更换为PE管5m（DN315/1.6Mpa），修建净空40*40cm砼渠道8m，修建沉砂池1座，修建1座蓄水池，已成管道埋设247m，已成蓄水池1座（4*4m）增设盖板。</t>
  </si>
  <si>
    <t>波密县扎木镇娘那村人居环境整治项目</t>
  </si>
  <si>
    <t>扎木镇娘那村</t>
  </si>
  <si>
    <t>桥梁工程308平方米，行车道1144平方米，入户路2923平方米，道路修复1552平方米，路肩墙30m,标志牌4块，给水管网4600米，道路破坏及修复3300平方米，新建路灯10盏，路灯维修28盏，蓄水池1项等其他附属工程。</t>
  </si>
  <si>
    <t>9个月</t>
  </si>
  <si>
    <t>波密县玉许乡达拉村人居环境整治项目</t>
  </si>
  <si>
    <t>玉许乡达拉村</t>
  </si>
  <si>
    <t xml:space="preserve">路面硬化2328.76㎡,道路破除及恢复1411. 10㎡,DN600钢筋砼管12m,DN300钢筋砼管98. 4m,路边沟684m,挡土墙100m,6m高太阳能路灯50盏，线路改造1项，排污工程1城，土石方工程1项目等其它附属工程。
</t>
  </si>
  <si>
    <t>波密县玉许乡热西村人居环境整治项目</t>
  </si>
  <si>
    <t>玉许乡热西村</t>
  </si>
  <si>
    <t xml:space="preserve">入户道路硬化8840.30㎡,函洞工程14米，新建6米高太阳能路灯88盏，4米高太阳能路灯98盏，电杆42根（含12根已有电杆），安装315KV、250KVA高原型变压器各1台，46户户内照明强电线路改造，46户人居环境整治等其它附属工程
</t>
  </si>
  <si>
    <t xml:space="preserve">9个月 </t>
  </si>
  <si>
    <t>波密县玉许乡沙仁村人居环境整治项目</t>
  </si>
  <si>
    <t>玉许乡沙仁村</t>
  </si>
  <si>
    <t>新建混凝土道路6699.92㎡,宅间道路2610.46㎡,排水沟工程3607.84m,DN100球墨铸铁给水管2736m,闸门井5座，DN500双壁缠绕波纹管555m,DN400双壁缠绕波纹管600m,DN300双壁缠绕波纹管3608m,DN200双壁缠绕波纹管1560m,污水检查井213座，100m3化粪池3座，交安工程1项，土石方工程1项等其它附属工程。</t>
  </si>
  <si>
    <t>中央乡村振兴补助资金+县本级资金</t>
  </si>
  <si>
    <t>（三）小型公益性基础设施类</t>
  </si>
  <si>
    <t>波密县玉许乡扎西岗村那青至仲麦村道路硬化项目</t>
  </si>
  <si>
    <t>玉许乡扎西岗村</t>
  </si>
  <si>
    <t>硬化村内道路5078平方米等</t>
  </si>
  <si>
    <t>波密县全面建设小康社会领导小组办公室</t>
  </si>
  <si>
    <t>王松泽</t>
  </si>
  <si>
    <t>6个月</t>
  </si>
  <si>
    <t>波密县玉许乡帮肯村水电提升改造工程</t>
  </si>
  <si>
    <t>玉许乡帮肯村</t>
  </si>
  <si>
    <t xml:space="preserve">电线杆168根；强电井23座及相应的架空线路改造；原有变压器迁移2台；新建7米LED灯（45W）路灯110套；原有路灯拆除24套及相应的土石方工程；排污工程1项；饮水工程1项及相应的附属工程等。 </t>
  </si>
  <si>
    <t>波密县水利局</t>
  </si>
  <si>
    <t>索朗扎西</t>
  </si>
  <si>
    <t>波密县玉许乡帮肯村道路硬化项目</t>
  </si>
  <si>
    <t>通村路道路硬化面积13842.38平方米；入户路道路硬化7159.3平方米；道路平整1项；钢波形护栏2800米；片石挡墙546米；混凝土边沟450米及其他附属工程。</t>
  </si>
  <si>
    <t>波密县扎木镇达兴村基础设施工程</t>
  </si>
  <si>
    <t>扎木镇达兴村</t>
  </si>
  <si>
    <t>新建道路硬化 5612平方米，新建碎石路面 52.47平方米，新建排水沟 560m</t>
  </si>
  <si>
    <t>波密县扎木镇人民政府</t>
  </si>
  <si>
    <t>洛桑</t>
  </si>
  <si>
    <t>波密县康玉乡达曲村基础设施工程</t>
  </si>
  <si>
    <t>康玉乡达曲村</t>
  </si>
  <si>
    <t>村道硬化12873.89㎡，排水明沟2073.14m，盖板沟54m，圆管涵2座及村内环境整治1项(含清理村内垃圾、土方填挖）。</t>
  </si>
  <si>
    <t>波密县康玉乡人民政府</t>
  </si>
  <si>
    <t>罗布次仁</t>
  </si>
  <si>
    <t>波密县扎木村生产生活基础设施建设项目</t>
  </si>
  <si>
    <t>扎木镇扎木村</t>
  </si>
  <si>
    <t>全村共修建通村公路1条共1785.419m,道路宽4米，总建设面积8296.59平方米等。</t>
  </si>
  <si>
    <t>波密县达大村线路改造项目</t>
  </si>
  <si>
    <t>多吉乡达大村</t>
  </si>
  <si>
    <t>单塔杆基础104个，双塔杆基础1个，106根水泥杆，接地工程1项，架线工程1项，附件安装工程1项等其他附属工程。</t>
  </si>
  <si>
    <t>多吉乡德吉村（武巴自然村）村道改扩建项目</t>
  </si>
  <si>
    <t>多吉乡德吉村</t>
  </si>
  <si>
    <r>
      <rPr>
        <sz val="10"/>
        <rFont val="宋体"/>
        <charset val="134"/>
      </rPr>
      <t>路面工程4336.88</t>
    </r>
    <r>
      <rPr>
        <sz val="10"/>
        <rFont val="SimSun"/>
        <charset val="134"/>
      </rPr>
      <t>㎡</t>
    </r>
    <r>
      <rPr>
        <sz val="10"/>
        <rFont val="宋体"/>
        <charset val="134"/>
      </rPr>
      <t>，桥梁涵洞工程11</t>
    </r>
    <r>
      <rPr>
        <sz val="10"/>
        <rFont val="Times New Roman"/>
        <charset val="134"/>
      </rPr>
      <t>m</t>
    </r>
    <r>
      <rPr>
        <sz val="10"/>
        <rFont val="宋体"/>
        <charset val="134"/>
      </rPr>
      <t>，交通工程及沿线设施1项，绿化及环境保护工程1项等。</t>
    </r>
  </si>
  <si>
    <t>波密县康玉乡宗热村基础设施工程</t>
  </si>
  <si>
    <t>康玉乡宗热村</t>
  </si>
  <si>
    <t>村内道路硬化6012.45㎡,排水明沟611.36m,盖板沟404.26m,水渠1095.76m,网围栏389.49m,钢筋笼120.7m及村内环境整治。</t>
  </si>
  <si>
    <t>波密县扎木镇达兴桥改建工程</t>
  </si>
  <si>
    <t>路基工程 2360.60立方米，路面工程 454.70㎡，桥梁涵洞工程中钢桁架桥1座，标志牌8块，拆除钢混结构(老悬索桥)30m³，拆除钢材(老悬索桥)15t等。</t>
  </si>
  <si>
    <t>波密县交通运输局</t>
  </si>
  <si>
    <t>次仁顿珠</t>
  </si>
  <si>
    <t>波密县古乡雪瓦卡村饮水改扩建工程</t>
  </si>
  <si>
    <t>古乡雪瓦卡村</t>
  </si>
  <si>
    <t>主要建设内容为新建取水建筑物1座，过滤池1座，输水管道3179.7m，其中：明管长度3081.8m、过冲沟简支梁架空管道14.0m、索道架空管道83.9m，闸阀井16个。</t>
  </si>
  <si>
    <t>波密县古乡人民政府</t>
  </si>
  <si>
    <t>旦增</t>
  </si>
  <si>
    <t>波密县多吉乡帕雄村拦河坝项目</t>
  </si>
  <si>
    <t>修建高2.3米、长500米拦河坝、河道清淤及配套附属工程</t>
  </si>
  <si>
    <t>(四)宜居宜业和美村庄（整村推进类）</t>
  </si>
  <si>
    <t>波密县倾多镇栋曲村整村推进项目</t>
  </si>
  <si>
    <t>倾多镇栋曲村</t>
  </si>
  <si>
    <t xml:space="preserve"> 土石方工程1项；新建混凝土道路16765平方米；宅间道路9919.2平方米；排水沟工程3228米；挡墙工程340米及其他附属工程等。</t>
  </si>
  <si>
    <t>波密县松宗镇多格村整村推进项目</t>
  </si>
  <si>
    <t>松宗镇多格村</t>
  </si>
  <si>
    <t xml:space="preserve"> 路基防护工程3500.6平方米；土石方工程1项；清表工程11184.9立方米；道路工程33181.9平方米；新建混凝土边沟3670米；新建管涵108米；交通设施工程1项；架空路线1项及其他附属工程等。</t>
  </si>
  <si>
    <t>波密县松宗镇人民政府</t>
  </si>
  <si>
    <t>克珠</t>
  </si>
  <si>
    <t>波密县倾多镇达龙村整村推进项目</t>
  </si>
  <si>
    <t>倾多镇达龙村</t>
  </si>
  <si>
    <t xml:space="preserve"> 公厕32.39平方米；排水沟工程6042米；土石方工程17220立方米；新建混凝土道路40034平方米；宅间道路8312平方米；圆管涵133米；挡墙工程1330米；锚杆支护2480平方米；植草护坡6576平方米；路灯工程90盏；指示牌工程4个；交安工程1项；总体给排水工程1项；总体电气工程1项等其他附属设施工程。</t>
  </si>
  <si>
    <t>波密县松宗镇岗巴村人居环境整治项目</t>
  </si>
  <si>
    <t>松宗镇岗巴村</t>
  </si>
  <si>
    <t xml:space="preserve">新建沥青混凝土路面4301㎡,路面硬化2556.10㎡,路边沟437m,太阳能路灯83盏，检查井49座，沉泥井21座，跃水井85座，一体化污水处理设备1套，调节池1座，化粪池1座，污泥池1座，清水消毒池1座，跨公路涵9处，挡土墙（堤防）36.5m,站内场地平整及挡墙水沟34.8m,接原入户池31处，设备供电，跨河渡槽及相应的管道、管线，设备安装、保温、土石方工程等其它附属工程。
</t>
  </si>
  <si>
    <t>(五)扶贫贷款贴息类</t>
  </si>
  <si>
    <t>扶贫贷款贴息资金</t>
  </si>
  <si>
    <t>完成2022年扶贫贷款贴息资金（含利差补贴）。</t>
  </si>
  <si>
    <t>1个月</t>
  </si>
  <si>
    <t>（六）其他类</t>
  </si>
</sst>
</file>

<file path=xl/styles.xml><?xml version="1.0" encoding="utf-8"?>
<styleSheet xmlns="http://schemas.openxmlformats.org/spreadsheetml/2006/main" xmlns:xr9="http://schemas.microsoft.com/office/spreadsheetml/2016/revision9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  <numFmt numFmtId="177" formatCode="#,##0.0_);\(#,##0.0\)"/>
    <numFmt numFmtId="178" formatCode="_-&quot;$&quot;\ * #,##0_-;_-&quot;$&quot;\ * #,##0\-;_-&quot;$&quot;\ * &quot;-&quot;_-;_-@_-"/>
    <numFmt numFmtId="179" formatCode="_-&quot;$&quot;\ * #,##0.00_-;_-&quot;$&quot;\ * #,##0.00\-;_-&quot;$&quot;\ * &quot;-&quot;??_-;_-@_-"/>
    <numFmt numFmtId="180" formatCode="_-* #,##0_-;\-* #,##0_-;_-* &quot;-&quot;_-;_-@_-"/>
    <numFmt numFmtId="181" formatCode="#\ ??/??"/>
    <numFmt numFmtId="182" formatCode="_(&quot;$&quot;* #,##0.00_);_(&quot;$&quot;* \(#,##0.00\);_(&quot;$&quot;* &quot;-&quot;??_);_(@_)"/>
    <numFmt numFmtId="183" formatCode="&quot;$&quot;#,##0.00_);[Red]\(&quot;$&quot;#,##0.00\)"/>
    <numFmt numFmtId="184" formatCode="&quot;$&quot;\ #,##0_-;[Red]&quot;$&quot;\ #,##0\-"/>
    <numFmt numFmtId="185" formatCode="&quot;$&quot;\ #,##0.00_-;[Red]&quot;$&quot;\ #,##0.00\-"/>
    <numFmt numFmtId="186" formatCode="#,##0;\(#,##0\)"/>
    <numFmt numFmtId="187" formatCode="\$#,##0;\(\$#,##0\)"/>
    <numFmt numFmtId="188" formatCode="&quot;$&quot;#,##0_);[Red]\(&quot;$&quot;#,##0\)"/>
    <numFmt numFmtId="189" formatCode="_-* #,##0.00_-;\-* #,##0.00_-;_-* &quot;-&quot;??_-;_-@_-"/>
    <numFmt numFmtId="190" formatCode="_(&quot;$&quot;* #,##0_);_(&quot;$&quot;* \(#,##0\);_(&quot;$&quot;* &quot;-&quot;_);_(@_)"/>
    <numFmt numFmtId="191" formatCode="\$#,##0.00;\(\$#,##0.00\)"/>
    <numFmt numFmtId="192" formatCode="0.00_ "/>
    <numFmt numFmtId="193" formatCode="0_ "/>
    <numFmt numFmtId="194" formatCode="0.000_ "/>
    <numFmt numFmtId="195" formatCode="0.000000_ "/>
    <numFmt numFmtId="196" formatCode="0.0_);[Red]\(0.0\)"/>
  </numFmts>
  <fonts count="8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color rgb="FFFF000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b/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6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0"/>
      <name val="Geneva"/>
      <charset val="134"/>
    </font>
    <font>
      <sz val="10"/>
      <name val="Arial"/>
      <charset val="0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0"/>
      <name val="MS Sans Serif"/>
      <charset val="134"/>
    </font>
    <font>
      <sz val="12"/>
      <color indexed="17"/>
      <name val="宋体"/>
      <charset val="134"/>
    </font>
    <font>
      <sz val="12"/>
      <name val="Helv"/>
      <charset val="134"/>
    </font>
    <font>
      <b/>
      <sz val="10"/>
      <name val="Tms Rmn"/>
      <charset val="134"/>
    </font>
    <font>
      <b/>
      <sz val="14"/>
      <name val="楷体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8"/>
      <name val="Arial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b/>
      <sz val="11"/>
      <color indexed="56"/>
      <name val="宋体"/>
      <charset val="134"/>
    </font>
    <font>
      <sz val="10"/>
      <name val="楷体"/>
      <charset val="134"/>
    </font>
    <font>
      <sz val="11"/>
      <color indexed="8"/>
      <name val="Tahoma"/>
      <charset val="134"/>
    </font>
    <font>
      <b/>
      <sz val="9"/>
      <name val="Arial"/>
      <charset val="134"/>
    </font>
    <font>
      <sz val="10"/>
      <name val="MS Sans Serif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b/>
      <sz val="12"/>
      <name val="Arial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b/>
      <sz val="13"/>
      <color indexed="56"/>
      <name val="宋体"/>
      <charset val="134"/>
    </font>
    <font>
      <b/>
      <sz val="11"/>
      <color indexed="53"/>
      <name val="宋体"/>
      <charset val="134"/>
    </font>
    <font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0"/>
      <color indexed="8"/>
      <name val="MS Sans Serif"/>
      <charset val="134"/>
    </font>
    <font>
      <b/>
      <sz val="15"/>
      <color indexed="62"/>
      <name val="宋体"/>
      <charset val="134"/>
    </font>
    <font>
      <sz val="12"/>
      <color indexed="9"/>
      <name val="Helv"/>
      <charset val="134"/>
    </font>
    <font>
      <sz val="10"/>
      <name val="Times New Roman"/>
      <charset val="134"/>
    </font>
    <font>
      <sz val="7"/>
      <name val="Small Fonts"/>
      <charset val="134"/>
    </font>
    <font>
      <sz val="10"/>
      <name val="SimSun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8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33" borderId="16" applyNumberFormat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3" borderId="0" applyNumberFormat="0" applyBorder="0" applyAlignment="0" applyProtection="0"/>
    <xf numFmtId="0" fontId="42" fillId="36" borderId="17" applyProtection="0">
      <alignment vertical="center"/>
    </xf>
    <xf numFmtId="0" fontId="43" fillId="37" borderId="0" applyNumberFormat="0" applyBorder="0" applyAlignment="0" applyProtection="0"/>
    <xf numFmtId="176" fontId="44" fillId="0" borderId="18" applyFill="0" applyProtection="0">
      <alignment horizontal="right"/>
    </xf>
    <xf numFmtId="0" fontId="45" fillId="0" borderId="0" applyNumberFormat="0" applyFill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48" fillId="0" borderId="0"/>
    <xf numFmtId="0" fontId="46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9" fillId="0" borderId="0"/>
    <xf numFmtId="0" fontId="47" fillId="0" borderId="0"/>
    <xf numFmtId="0" fontId="49" fillId="0" borderId="0"/>
    <xf numFmtId="0" fontId="46" fillId="40" borderId="19" applyNumberFormat="0" applyFont="0" applyAlignment="0" applyProtection="0">
      <alignment vertical="center"/>
    </xf>
    <xf numFmtId="0" fontId="46" fillId="41" borderId="0" applyProtection="0">
      <alignment vertical="center"/>
    </xf>
    <xf numFmtId="0" fontId="42" fillId="33" borderId="17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6" fillId="40" borderId="19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7" fillId="33" borderId="16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7" fillId="36" borderId="16" applyProtection="0">
      <alignment vertical="center"/>
    </xf>
    <xf numFmtId="0" fontId="46" fillId="0" borderId="0" applyNumberFormat="0" applyFont="0" applyFill="0" applyBorder="0" applyAlignment="0" applyProtection="0">
      <alignment horizontal="left"/>
    </xf>
    <xf numFmtId="0" fontId="50" fillId="0" borderId="20" applyNumberFormat="0" applyFill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2" fillId="33" borderId="17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40" borderId="19" applyNumberFormat="0" applyFont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2" fillId="0" borderId="0"/>
    <xf numFmtId="0" fontId="53" fillId="45" borderId="0" applyProtection="0">
      <alignment vertical="center"/>
    </xf>
    <xf numFmtId="0" fontId="46" fillId="40" borderId="19" applyNumberFormat="0" applyFont="0" applyAlignment="0" applyProtection="0">
      <alignment vertical="center"/>
    </xf>
    <xf numFmtId="0" fontId="38" fillId="46" borderId="0" applyProtection="0">
      <alignment vertical="center"/>
    </xf>
    <xf numFmtId="41" fontId="46" fillId="0" borderId="0" applyFont="0" applyFill="0" applyBorder="0" applyAlignment="0" applyProtection="0"/>
    <xf numFmtId="0" fontId="46" fillId="35" borderId="0" applyNumberFormat="0" applyBorder="0" applyAlignment="0" applyProtection="0">
      <alignment vertical="center"/>
    </xf>
    <xf numFmtId="0" fontId="37" fillId="36" borderId="16" applyProtection="0">
      <alignment vertical="center"/>
    </xf>
    <xf numFmtId="43" fontId="46" fillId="0" borderId="0" applyFont="0" applyFill="0" applyBorder="0" applyAlignment="0" applyProtection="0"/>
    <xf numFmtId="0" fontId="46" fillId="0" borderId="0" applyProtection="0"/>
    <xf numFmtId="0" fontId="54" fillId="47" borderId="17" applyNumberFormat="0" applyAlignment="0" applyProtection="0">
      <alignment vertical="center"/>
    </xf>
    <xf numFmtId="0" fontId="10" fillId="0" borderId="0">
      <alignment vertical="center"/>
    </xf>
    <xf numFmtId="0" fontId="51" fillId="0" borderId="21" applyProtection="0">
      <alignment vertical="center"/>
    </xf>
    <xf numFmtId="0" fontId="46" fillId="38" borderId="0" applyProtection="0">
      <alignment vertical="center"/>
    </xf>
    <xf numFmtId="41" fontId="4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38" fillId="43" borderId="0" applyProtection="0">
      <alignment vertical="center"/>
    </xf>
    <xf numFmtId="1" fontId="44" fillId="0" borderId="18" applyFill="0" applyProtection="0">
      <alignment horizontal="center"/>
    </xf>
    <xf numFmtId="0" fontId="46" fillId="42" borderId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7" fillId="33" borderId="16" applyNumberFormat="0" applyAlignment="0" applyProtection="0">
      <alignment vertical="center"/>
    </xf>
    <xf numFmtId="0" fontId="54" fillId="47" borderId="17" applyProtection="0">
      <alignment vertical="center"/>
    </xf>
    <xf numFmtId="0" fontId="46" fillId="40" borderId="19" applyNumberFormat="0" applyFont="0" applyAlignment="0" applyProtection="0">
      <alignment vertical="center"/>
    </xf>
    <xf numFmtId="0" fontId="46" fillId="40" borderId="19" applyNumberFormat="0" applyFont="0" applyAlignment="0" applyProtection="0">
      <alignment vertical="center"/>
    </xf>
    <xf numFmtId="0" fontId="46" fillId="40" borderId="19" applyNumberFormat="0" applyFont="0" applyAlignment="0" applyProtection="0">
      <alignment vertical="center"/>
    </xf>
    <xf numFmtId="41" fontId="46" fillId="0" borderId="0" applyFont="0" applyFill="0" applyBorder="0" applyAlignment="0" applyProtection="0"/>
    <xf numFmtId="0" fontId="46" fillId="4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6" fillId="42" borderId="0" applyNumberFormat="0" applyBorder="0" applyAlignment="0" applyProtection="0"/>
    <xf numFmtId="43" fontId="46" fillId="0" borderId="0" applyFont="0" applyFill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177" fontId="57" fillId="50" borderId="0"/>
    <xf numFmtId="0" fontId="39" fillId="35" borderId="0" applyNumberFormat="0" applyBorder="0" applyAlignment="0" applyProtection="0">
      <alignment vertical="center"/>
    </xf>
    <xf numFmtId="0" fontId="46" fillId="34" borderId="0" applyProtection="0">
      <alignment vertical="center"/>
    </xf>
    <xf numFmtId="0" fontId="37" fillId="36" borderId="16" applyProtection="0">
      <alignment vertical="center"/>
    </xf>
    <xf numFmtId="0" fontId="58" fillId="51" borderId="2">
      <protection locked="0"/>
    </xf>
    <xf numFmtId="0" fontId="38" fillId="48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/>
    <xf numFmtId="0" fontId="38" fillId="39" borderId="0" applyNumberFormat="0" applyBorder="0" applyAlignment="0" applyProtection="0">
      <alignment vertical="center"/>
    </xf>
    <xf numFmtId="0" fontId="59" fillId="0" borderId="3" applyNumberFormat="0" applyFill="0" applyProtection="0">
      <alignment horizontal="center"/>
    </xf>
    <xf numFmtId="0" fontId="60" fillId="52" borderId="0" applyNumberFormat="0" applyBorder="0" applyAlignment="0" applyProtection="0"/>
    <xf numFmtId="0" fontId="38" fillId="43" borderId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1" fillId="37" borderId="22" applyNumberFormat="0" applyAlignment="0" applyProtection="0">
      <alignment vertical="center"/>
    </xf>
    <xf numFmtId="0" fontId="42" fillId="33" borderId="17" applyNumberFormat="0" applyAlignment="0" applyProtection="0">
      <alignment vertical="center"/>
    </xf>
    <xf numFmtId="0" fontId="46" fillId="47" borderId="0" applyProtection="0">
      <alignment vertical="center"/>
    </xf>
    <xf numFmtId="0" fontId="62" fillId="42" borderId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61" fillId="37" borderId="22" applyProtection="0">
      <alignment vertical="center"/>
    </xf>
    <xf numFmtId="0" fontId="50" fillId="0" borderId="23" applyProtection="0">
      <alignment vertical="center"/>
    </xf>
    <xf numFmtId="0" fontId="42" fillId="33" borderId="17" applyNumberFormat="0" applyAlignment="0" applyProtection="0">
      <alignment vertical="center"/>
    </xf>
    <xf numFmtId="178" fontId="46" fillId="0" borderId="0" applyFont="0" applyFill="0" applyBorder="0" applyAlignment="0" applyProtection="0"/>
    <xf numFmtId="0" fontId="62" fillId="42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63" fillId="40" borderId="4" applyNumberFormat="0" applyBorder="0" applyAlignment="0" applyProtection="0"/>
    <xf numFmtId="0" fontId="50" fillId="0" borderId="23" applyProtection="0">
      <alignment vertical="center"/>
    </xf>
    <xf numFmtId="0" fontId="37" fillId="33" borderId="16" applyNumberFormat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53" fillId="34" borderId="0" applyProtection="0">
      <alignment vertical="center"/>
    </xf>
    <xf numFmtId="0" fontId="54" fillId="47" borderId="17" applyNumberFormat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2" borderId="0" applyProtection="0">
      <alignment vertical="center"/>
    </xf>
    <xf numFmtId="0" fontId="64" fillId="0" borderId="0" applyNumberFormat="0" applyFill="0" applyBorder="0" applyAlignment="0" applyProtection="0"/>
    <xf numFmtId="0" fontId="41" fillId="47" borderId="0" applyNumberFormat="0" applyBorder="0" applyAlignment="0" applyProtection="0"/>
    <xf numFmtId="0" fontId="46" fillId="0" borderId="0">
      <alignment vertical="center"/>
    </xf>
    <xf numFmtId="0" fontId="65" fillId="0" borderId="0"/>
    <xf numFmtId="49" fontId="46" fillId="0" borderId="0" applyFont="0" applyFill="0" applyBorder="0" applyAlignment="0" applyProtection="0"/>
    <xf numFmtId="0" fontId="41" fillId="40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46" fillId="40" borderId="19" applyProtection="0">
      <alignment vertical="center"/>
    </xf>
    <xf numFmtId="0" fontId="46" fillId="0" borderId="0">
      <alignment vertical="center"/>
    </xf>
    <xf numFmtId="0" fontId="46" fillId="0" borderId="0"/>
    <xf numFmtId="0" fontId="46" fillId="41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23" applyProtection="0">
      <alignment vertical="center"/>
    </xf>
    <xf numFmtId="0" fontId="67" fillId="0" borderId="18" applyNumberFormat="0" applyFill="0" applyProtection="0">
      <alignment horizontal="center"/>
    </xf>
    <xf numFmtId="0" fontId="60" fillId="54" borderId="0" applyNumberFormat="0" applyBorder="0" applyAlignment="0" applyProtection="0"/>
    <xf numFmtId="0" fontId="46" fillId="0" borderId="0">
      <alignment vertical="center"/>
    </xf>
    <xf numFmtId="0" fontId="10" fillId="0" borderId="0">
      <alignment vertical="center"/>
    </xf>
    <xf numFmtId="0" fontId="50" fillId="0" borderId="20" applyNumberFormat="0" applyFill="0" applyAlignment="0" applyProtection="0">
      <alignment vertical="center"/>
    </xf>
    <xf numFmtId="178" fontId="46" fillId="0" borderId="0" applyFont="0" applyFill="0" applyBorder="0" applyAlignment="0" applyProtection="0"/>
    <xf numFmtId="0" fontId="46" fillId="41" borderId="0" applyProtection="0">
      <alignment vertical="center"/>
    </xf>
    <xf numFmtId="0" fontId="10" fillId="0" borderId="0"/>
    <xf numFmtId="0" fontId="46" fillId="0" borderId="0" applyProtection="0"/>
    <xf numFmtId="0" fontId="46" fillId="42" borderId="0" applyProtection="0">
      <alignment vertical="center"/>
    </xf>
    <xf numFmtId="0" fontId="42" fillId="36" borderId="17" applyProtection="0">
      <alignment vertical="center"/>
    </xf>
    <xf numFmtId="0" fontId="56" fillId="42" borderId="0" applyNumberFormat="0" applyBorder="0" applyAlignment="0" applyProtection="0"/>
    <xf numFmtId="0" fontId="46" fillId="40" borderId="19" applyProtection="0">
      <alignment vertical="center"/>
    </xf>
    <xf numFmtId="0" fontId="38" fillId="34" borderId="0" applyProtection="0">
      <alignment vertical="center"/>
    </xf>
    <xf numFmtId="0" fontId="68" fillId="0" borderId="0"/>
    <xf numFmtId="0" fontId="38" fillId="53" borderId="0" applyProtection="0">
      <alignment vertical="center"/>
    </xf>
    <xf numFmtId="0" fontId="60" fillId="55" borderId="0" applyNumberFormat="0" applyBorder="0" applyAlignment="0" applyProtection="0"/>
    <xf numFmtId="179" fontId="46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52" fillId="0" borderId="0"/>
    <xf numFmtId="0" fontId="46" fillId="44" borderId="0" applyProtection="0">
      <alignment vertical="center"/>
    </xf>
    <xf numFmtId="43" fontId="46" fillId="0" borderId="0" applyFont="0" applyFill="0" applyBorder="0" applyAlignment="0" applyProtection="0"/>
    <xf numFmtId="0" fontId="37" fillId="36" borderId="16" applyProtection="0">
      <alignment vertical="center"/>
    </xf>
    <xf numFmtId="0" fontId="54" fillId="47" borderId="17" applyNumberFormat="0" applyAlignment="0" applyProtection="0">
      <alignment vertical="center"/>
    </xf>
    <xf numFmtId="0" fontId="70" fillId="0" borderId="0"/>
    <xf numFmtId="0" fontId="50" fillId="0" borderId="23" applyProtection="0">
      <alignment vertical="center"/>
    </xf>
    <xf numFmtId="0" fontId="55" fillId="0" borderId="0" applyNumberFormat="0" applyFill="0" applyBorder="0" applyAlignment="0" applyProtection="0"/>
    <xf numFmtId="0" fontId="10" fillId="0" borderId="0">
      <alignment vertical="center"/>
    </xf>
    <xf numFmtId="0" fontId="38" fillId="53" borderId="0" applyNumberFormat="0" applyBorder="0" applyAlignment="0" applyProtection="0">
      <alignment vertical="center"/>
    </xf>
    <xf numFmtId="0" fontId="71" fillId="0" borderId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42" fillId="36" borderId="17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54" fillId="47" borderId="17" applyProtection="0">
      <alignment vertical="center"/>
    </xf>
    <xf numFmtId="0" fontId="42" fillId="33" borderId="17" applyNumberFormat="0" applyAlignment="0" applyProtection="0">
      <alignment vertical="center"/>
    </xf>
    <xf numFmtId="180" fontId="46" fillId="0" borderId="0" applyFont="0" applyFill="0" applyBorder="0" applyAlignment="0" applyProtection="0"/>
    <xf numFmtId="0" fontId="66" fillId="0" borderId="24" applyNumberFormat="0" applyFill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0" borderId="23" applyProtection="0">
      <alignment vertical="center"/>
    </xf>
    <xf numFmtId="0" fontId="10" fillId="0" borderId="0">
      <alignment vertical="center"/>
    </xf>
    <xf numFmtId="0" fontId="65" fillId="0" borderId="0"/>
    <xf numFmtId="0" fontId="46" fillId="40" borderId="19" applyProtection="0">
      <alignment vertical="center"/>
    </xf>
    <xf numFmtId="0" fontId="72" fillId="0" borderId="0" applyProtection="0">
      <alignment vertical="center"/>
    </xf>
    <xf numFmtId="0" fontId="39" fillId="35" borderId="0" applyNumberFormat="0" applyBorder="0" applyAlignment="0" applyProtection="0">
      <alignment vertical="center"/>
    </xf>
    <xf numFmtId="181" fontId="46" fillId="0" borderId="0" applyFont="0" applyFill="0" applyProtection="0"/>
    <xf numFmtId="0" fontId="73" fillId="0" borderId="0" applyProtection="0">
      <alignment vertical="center"/>
    </xf>
    <xf numFmtId="0" fontId="74" fillId="35" borderId="0" applyNumberFormat="0" applyBorder="0" applyAlignment="0" applyProtection="0"/>
    <xf numFmtId="0" fontId="37" fillId="33" borderId="16" applyNumberFormat="0" applyAlignment="0" applyProtection="0">
      <alignment vertical="center"/>
    </xf>
    <xf numFmtId="0" fontId="46" fillId="0" borderId="0"/>
    <xf numFmtId="0" fontId="53" fillId="34" borderId="0" applyProtection="0">
      <alignment vertical="center"/>
    </xf>
    <xf numFmtId="0" fontId="65" fillId="0" borderId="0"/>
    <xf numFmtId="0" fontId="75" fillId="0" borderId="7">
      <alignment horizontal="left" vertical="center"/>
    </xf>
    <xf numFmtId="0" fontId="38" fillId="57" borderId="0" applyNumberFormat="0" applyBorder="0" applyAlignment="0" applyProtection="0">
      <alignment vertical="center"/>
    </xf>
    <xf numFmtId="0" fontId="42" fillId="36" borderId="17" applyProtection="0">
      <alignment vertical="center"/>
    </xf>
    <xf numFmtId="0" fontId="71" fillId="0" borderId="25" applyProtection="0">
      <alignment vertical="center"/>
    </xf>
    <xf numFmtId="0" fontId="46" fillId="0" borderId="0" applyProtection="0"/>
    <xf numFmtId="0" fontId="50" fillId="0" borderId="23" applyProtection="0">
      <alignment vertical="center"/>
    </xf>
    <xf numFmtId="0" fontId="38" fillId="49" borderId="0" applyProtection="0">
      <alignment vertical="center"/>
    </xf>
    <xf numFmtId="0" fontId="54" fillId="47" borderId="17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6" fillId="34" borderId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3" fillId="37" borderId="0" applyNumberFormat="0" applyBorder="0" applyAlignment="0" applyProtection="0"/>
    <xf numFmtId="178" fontId="46" fillId="0" borderId="0" applyFont="0" applyFill="0" applyBorder="0" applyAlignment="0" applyProtection="0"/>
    <xf numFmtId="0" fontId="41" fillId="33" borderId="0" applyNumberFormat="0" applyBorder="0" applyAlignment="0" applyProtection="0"/>
    <xf numFmtId="0" fontId="47" fillId="0" borderId="0"/>
    <xf numFmtId="0" fontId="44" fillId="0" borderId="0"/>
    <xf numFmtId="0" fontId="38" fillId="43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52" fillId="0" borderId="0"/>
    <xf numFmtId="0" fontId="41" fillId="40" borderId="0" applyNumberFormat="0" applyBorder="0" applyAlignment="0" applyProtection="0"/>
    <xf numFmtId="0" fontId="54" fillId="47" borderId="17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79" fillId="0" borderId="27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80" fillId="0" borderId="0">
      <alignment vertical="center"/>
    </xf>
    <xf numFmtId="0" fontId="67" fillId="0" borderId="18" applyNumberFormat="0" applyFill="0" applyProtection="0">
      <alignment horizontal="left"/>
    </xf>
    <xf numFmtId="0" fontId="54" fillId="47" borderId="17" applyProtection="0">
      <alignment vertical="center"/>
    </xf>
    <xf numFmtId="0" fontId="43" fillId="58" borderId="0" applyNumberFormat="0" applyBorder="0" applyAlignment="0" applyProtection="0"/>
    <xf numFmtId="0" fontId="10" fillId="0" borderId="0"/>
    <xf numFmtId="0" fontId="41" fillId="44" borderId="0" applyNumberFormat="0" applyBorder="0" applyAlignment="0" applyProtection="0"/>
    <xf numFmtId="0" fontId="43" fillId="33" borderId="0" applyNumberFormat="0" applyBorder="0" applyAlignment="0" applyProtection="0"/>
    <xf numFmtId="182" fontId="46" fillId="0" borderId="0" applyFont="0" applyFill="0" applyBorder="0" applyAlignment="0" applyProtection="0"/>
    <xf numFmtId="0" fontId="43" fillId="33" borderId="0" applyNumberFormat="0" applyBorder="0" applyAlignment="0" applyProtection="0"/>
    <xf numFmtId="14" fontId="40" fillId="0" borderId="0">
      <alignment horizontal="center" wrapText="1"/>
      <protection locked="0"/>
    </xf>
    <xf numFmtId="0" fontId="54" fillId="47" borderId="17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55" fillId="0" borderId="28">
      <alignment horizontal="center"/>
    </xf>
    <xf numFmtId="0" fontId="81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46" fillId="59" borderId="0" applyNumberFormat="0" applyFont="0" applyBorder="0" applyAlignment="0" applyProtection="0"/>
    <xf numFmtId="0" fontId="50" fillId="0" borderId="20" applyNumberFormat="0" applyFill="0" applyAlignment="0" applyProtection="0">
      <alignment vertical="center"/>
    </xf>
    <xf numFmtId="0" fontId="10" fillId="0" borderId="0"/>
    <xf numFmtId="0" fontId="44" fillId="0" borderId="3" applyNumberFormat="0" applyFill="0" applyProtection="0">
      <alignment horizontal="left"/>
    </xf>
    <xf numFmtId="0" fontId="38" fillId="58" borderId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78" fillId="0" borderId="0">
      <alignment vertical="center"/>
    </xf>
    <xf numFmtId="10" fontId="46" fillId="0" borderId="0" applyFont="0" applyFill="0" applyBorder="0" applyAlignment="0" applyProtection="0"/>
    <xf numFmtId="0" fontId="63" fillId="33" borderId="0" applyNumberFormat="0" applyBorder="0" applyAlignment="0" applyProtection="0"/>
    <xf numFmtId="0" fontId="82" fillId="0" borderId="29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3" fillId="0" borderId="0"/>
    <xf numFmtId="0" fontId="42" fillId="33" borderId="17" applyNumberFormat="0" applyAlignment="0" applyProtection="0">
      <alignment vertical="center"/>
    </xf>
    <xf numFmtId="40" fontId="46" fillId="0" borderId="0" applyFont="0" applyFill="0" applyBorder="0" applyAlignment="0" applyProtection="0"/>
    <xf numFmtId="0" fontId="10" fillId="0" borderId="0" applyProtection="0"/>
    <xf numFmtId="0" fontId="38" fillId="60" borderId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63" fillId="40" borderId="4" applyNumberFormat="0" applyBorder="0" applyAlignment="0" applyProtection="0"/>
    <xf numFmtId="0" fontId="42" fillId="36" borderId="17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38" fillId="58" borderId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58" fillId="51" borderId="2">
      <protection locked="0"/>
    </xf>
    <xf numFmtId="0" fontId="74" fillId="35" borderId="0" applyNumberFormat="0" applyBorder="0" applyAlignment="0" applyProtection="0"/>
    <xf numFmtId="0" fontId="46" fillId="40" borderId="19" applyProtection="0">
      <alignment vertical="center"/>
    </xf>
    <xf numFmtId="15" fontId="46" fillId="0" borderId="0" applyFont="0" applyFill="0" applyBorder="0" applyAlignment="0" applyProtection="0"/>
    <xf numFmtId="9" fontId="10" fillId="0" borderId="0">
      <alignment vertical="center"/>
    </xf>
    <xf numFmtId="0" fontId="41" fillId="44" borderId="0" applyNumberFormat="0" applyBorder="0" applyAlignment="0" applyProtection="0"/>
    <xf numFmtId="0" fontId="54" fillId="47" borderId="17" applyProtection="0">
      <alignment vertical="center"/>
    </xf>
    <xf numFmtId="0" fontId="46" fillId="0" borderId="0"/>
    <xf numFmtId="0" fontId="38" fillId="48" borderId="0" applyNumberFormat="0" applyBorder="0" applyAlignment="0" applyProtection="0">
      <alignment vertical="center"/>
    </xf>
    <xf numFmtId="0" fontId="84" fillId="0" borderId="29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7" borderId="0" applyProtection="0">
      <alignment vertical="center"/>
    </xf>
    <xf numFmtId="0" fontId="10" fillId="0" borderId="0" applyProtection="0">
      <alignment vertical="center"/>
    </xf>
    <xf numFmtId="0" fontId="46" fillId="6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/>
    <xf numFmtId="0" fontId="75" fillId="0" borderId="7">
      <alignment horizontal="left" vertical="center"/>
    </xf>
    <xf numFmtId="0" fontId="75" fillId="0" borderId="7">
      <alignment horizontal="left" vertical="center"/>
    </xf>
    <xf numFmtId="0" fontId="44" fillId="0" borderId="3" applyNumberFormat="0" applyFill="0" applyProtection="0">
      <alignment horizontal="right"/>
    </xf>
    <xf numFmtId="0" fontId="75" fillId="0" borderId="7">
      <alignment horizontal="left" vertical="center"/>
    </xf>
    <xf numFmtId="0" fontId="52" fillId="0" borderId="0">
      <protection locked="0"/>
    </xf>
    <xf numFmtId="9" fontId="46" fillId="0" borderId="0" applyFont="0" applyFill="0" applyBorder="0" applyAlignment="0" applyProtection="0"/>
    <xf numFmtId="0" fontId="75" fillId="0" borderId="7">
      <alignment horizontal="left" vertical="center"/>
    </xf>
    <xf numFmtId="0" fontId="46" fillId="58" borderId="0" applyNumberFormat="0" applyBorder="0" applyAlignment="0" applyProtection="0">
      <alignment vertical="center"/>
    </xf>
    <xf numFmtId="0" fontId="47" fillId="0" borderId="0"/>
    <xf numFmtId="0" fontId="46" fillId="61" borderId="0" applyNumberFormat="0" applyBorder="0" applyAlignment="0" applyProtection="0">
      <alignment vertical="center"/>
    </xf>
    <xf numFmtId="0" fontId="46" fillId="58" borderId="0" applyProtection="0">
      <alignment vertical="center"/>
    </xf>
    <xf numFmtId="0" fontId="10" fillId="0" borderId="0"/>
    <xf numFmtId="4" fontId="46" fillId="0" borderId="0" applyFont="0" applyFill="0" applyBorder="0" applyAlignment="0" applyProtection="0"/>
    <xf numFmtId="0" fontId="46" fillId="0" borderId="0" applyProtection="0"/>
    <xf numFmtId="15" fontId="70" fillId="0" borderId="0"/>
    <xf numFmtId="184" fontId="44" fillId="0" borderId="0"/>
    <xf numFmtId="0" fontId="48" fillId="0" borderId="0"/>
    <xf numFmtId="0" fontId="46" fillId="58" borderId="0" applyProtection="0">
      <alignment vertical="center"/>
    </xf>
    <xf numFmtId="0" fontId="46" fillId="0" borderId="0">
      <protection locked="0"/>
    </xf>
    <xf numFmtId="0" fontId="38" fillId="43" borderId="0" applyNumberFormat="0" applyBorder="0" applyAlignment="0" applyProtection="0">
      <alignment vertical="center"/>
    </xf>
    <xf numFmtId="0" fontId="42" fillId="36" borderId="17" applyProtection="0">
      <alignment vertical="center"/>
    </xf>
    <xf numFmtId="0" fontId="43" fillId="62" borderId="0" applyNumberFormat="0" applyBorder="0" applyAlignment="0" applyProtection="0"/>
    <xf numFmtId="0" fontId="46" fillId="58" borderId="0" applyNumberFormat="0" applyBorder="0" applyAlignment="0" applyProtection="0">
      <alignment vertical="center"/>
    </xf>
    <xf numFmtId="0" fontId="38" fillId="42" borderId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8" fillId="41" borderId="0" applyProtection="0">
      <alignment vertical="center"/>
    </xf>
    <xf numFmtId="0" fontId="38" fillId="48" borderId="0" applyNumberFormat="0" applyBorder="0" applyAlignment="0" applyProtection="0">
      <alignment vertical="center"/>
    </xf>
    <xf numFmtId="177" fontId="85" fillId="63" borderId="0"/>
    <xf numFmtId="0" fontId="38" fillId="43" borderId="0" applyNumberFormat="0" applyBorder="0" applyAlignment="0" applyProtection="0">
      <alignment vertical="center"/>
    </xf>
    <xf numFmtId="0" fontId="54" fillId="47" borderId="17" applyNumberFormat="0" applyAlignment="0" applyProtection="0">
      <alignment vertical="center"/>
    </xf>
    <xf numFmtId="0" fontId="58" fillId="51" borderId="2">
      <protection locked="0"/>
    </xf>
    <xf numFmtId="0" fontId="38" fillId="6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43" fillId="58" borderId="0" applyNumberFormat="0" applyBorder="0" applyAlignment="0" applyProtection="0"/>
    <xf numFmtId="0" fontId="43" fillId="46" borderId="0" applyNumberFormat="0" applyBorder="0" applyAlignment="0" applyProtection="0"/>
    <xf numFmtId="0" fontId="46" fillId="0" borderId="0" applyFont="0" applyFill="0" applyBorder="0" applyAlignment="0" applyProtection="0"/>
    <xf numFmtId="0" fontId="41" fillId="40" borderId="0" applyNumberFormat="0" applyBorder="0" applyAlignment="0" applyProtection="0"/>
    <xf numFmtId="185" fontId="46" fillId="0" borderId="0" applyFont="0" applyFill="0" applyBorder="0" applyAlignment="0" applyProtection="0"/>
    <xf numFmtId="0" fontId="41" fillId="42" borderId="0" applyNumberFormat="0" applyBorder="0" applyAlignment="0" applyProtection="0"/>
    <xf numFmtId="0" fontId="62" fillId="42" borderId="0" applyNumberFormat="0" applyBorder="0" applyAlignment="0" applyProtection="0">
      <alignment vertical="center"/>
    </xf>
    <xf numFmtId="0" fontId="43" fillId="62" borderId="0" applyNumberFormat="0" applyBorder="0" applyAlignment="0" applyProtection="0"/>
    <xf numFmtId="0" fontId="41" fillId="44" borderId="0" applyNumberFormat="0" applyBorder="0" applyAlignment="0" applyProtection="0"/>
    <xf numFmtId="0" fontId="43" fillId="64" borderId="0" applyNumberFormat="0" applyBorder="0" applyAlignment="0" applyProtection="0"/>
    <xf numFmtId="0" fontId="75" fillId="0" borderId="7">
      <alignment horizontal="left" vertical="center"/>
    </xf>
    <xf numFmtId="0" fontId="43" fillId="47" borderId="0" applyNumberFormat="0" applyBorder="0" applyAlignment="0" applyProtection="0"/>
    <xf numFmtId="0" fontId="63" fillId="40" borderId="4" applyNumberFormat="0" applyBorder="0" applyAlignment="0" applyProtection="0"/>
    <xf numFmtId="0" fontId="46" fillId="0" borderId="0" applyProtection="0">
      <alignment vertical="center"/>
    </xf>
    <xf numFmtId="0" fontId="41" fillId="44" borderId="0" applyNumberFormat="0" applyBorder="0" applyAlignment="0" applyProtection="0"/>
    <xf numFmtId="0" fontId="54" fillId="47" borderId="17" applyProtection="0">
      <alignment vertical="center"/>
    </xf>
    <xf numFmtId="0" fontId="10" fillId="0" borderId="0">
      <alignment vertical="center"/>
    </xf>
    <xf numFmtId="186" fontId="86" fillId="0" borderId="0"/>
    <xf numFmtId="38" fontId="46" fillId="0" borderId="0" applyFont="0" applyFill="0" applyBorder="0" applyAlignment="0" applyProtection="0"/>
    <xf numFmtId="0" fontId="75" fillId="0" borderId="30" applyNumberFormat="0" applyAlignment="0" applyProtection="0">
      <alignment horizontal="left" vertical="center"/>
    </xf>
    <xf numFmtId="0" fontId="38" fillId="60" borderId="0" applyNumberFormat="0" applyBorder="0" applyAlignment="0" applyProtection="0">
      <alignment vertical="center"/>
    </xf>
    <xf numFmtId="0" fontId="63" fillId="40" borderId="4" applyNumberFormat="0" applyBorder="0" applyAlignment="0" applyProtection="0"/>
    <xf numFmtId="0" fontId="38" fillId="5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0" borderId="0">
      <alignment vertical="center"/>
    </xf>
    <xf numFmtId="187" fontId="86" fillId="0" borderId="0"/>
    <xf numFmtId="0" fontId="46" fillId="40" borderId="19" applyProtection="0">
      <alignment vertical="center"/>
    </xf>
    <xf numFmtId="188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0" fontId="38" fillId="47" borderId="0" applyProtection="0">
      <alignment vertical="center"/>
    </xf>
    <xf numFmtId="190" fontId="46" fillId="0" borderId="0" applyFont="0" applyFill="0" applyBorder="0" applyAlignment="0" applyProtection="0"/>
    <xf numFmtId="0" fontId="43" fillId="43" borderId="0" applyNumberFormat="0" applyBorder="0" applyAlignment="0" applyProtection="0"/>
    <xf numFmtId="0" fontId="37" fillId="33" borderId="16" applyNumberFormat="0" applyAlignment="0" applyProtection="0">
      <alignment vertical="center"/>
    </xf>
    <xf numFmtId="0" fontId="52" fillId="0" borderId="0"/>
    <xf numFmtId="191" fontId="86" fillId="0" borderId="0"/>
    <xf numFmtId="0" fontId="73" fillId="0" borderId="0" applyNumberFormat="0" applyFill="0" applyBorder="0" applyAlignment="0" applyProtection="0"/>
    <xf numFmtId="0" fontId="52" fillId="0" borderId="0"/>
    <xf numFmtId="0" fontId="37" fillId="36" borderId="16" applyProtection="0">
      <alignment vertical="center"/>
    </xf>
    <xf numFmtId="0" fontId="86" fillId="0" borderId="0"/>
    <xf numFmtId="0" fontId="41" fillId="38" borderId="0" applyNumberFormat="0" applyBorder="0" applyAlignment="0" applyProtection="0"/>
    <xf numFmtId="0" fontId="75" fillId="0" borderId="7">
      <alignment horizontal="left" vertical="center"/>
    </xf>
    <xf numFmtId="0" fontId="63" fillId="40" borderId="4" applyNumberFormat="0" applyBorder="0" applyAlignment="0" applyProtection="0"/>
    <xf numFmtId="0" fontId="46" fillId="0" borderId="0"/>
    <xf numFmtId="0" fontId="46" fillId="44" borderId="0" applyNumberFormat="0" applyBorder="0" applyAlignment="0" applyProtection="0">
      <alignment vertical="center"/>
    </xf>
    <xf numFmtId="37" fontId="87" fillId="0" borderId="0"/>
    <xf numFmtId="0" fontId="10" fillId="0" borderId="0"/>
    <xf numFmtId="0" fontId="63" fillId="40" borderId="4" applyNumberFormat="0" applyBorder="0" applyAlignment="0" applyProtection="0"/>
    <xf numFmtId="0" fontId="37" fillId="36" borderId="16" applyProtection="0">
      <alignment vertical="center"/>
    </xf>
    <xf numFmtId="0" fontId="63" fillId="40" borderId="4" applyNumberFormat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96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96" applyNumberFormat="1" applyFont="1" applyFill="1" applyBorder="1" applyAlignment="1">
      <alignment horizontal="center" vertical="center" wrapText="1"/>
    </xf>
    <xf numFmtId="0" fontId="12" fillId="0" borderId="4" xfId="96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192" fontId="9" fillId="0" borderId="4" xfId="0" applyNumberFormat="1" applyFont="1" applyFill="1" applyBorder="1" applyAlignment="1">
      <alignment horizontal="center" vertical="center" wrapText="1"/>
    </xf>
    <xf numFmtId="193" fontId="9" fillId="0" borderId="4" xfId="0" applyNumberFormat="1" applyFont="1" applyFill="1" applyBorder="1" applyAlignment="1">
      <alignment horizontal="center" vertical="center" wrapText="1"/>
    </xf>
    <xf numFmtId="192" fontId="10" fillId="0" borderId="4" xfId="29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94" fontId="6" fillId="0" borderId="4" xfId="0" applyNumberFormat="1" applyFont="1" applyFill="1" applyBorder="1" applyAlignment="1">
      <alignment horizontal="center" vertical="center" wrapText="1"/>
    </xf>
    <xf numFmtId="195" fontId="6" fillId="0" borderId="4" xfId="0" applyNumberFormat="1" applyFont="1" applyFill="1" applyBorder="1" applyAlignment="1">
      <alignment horizontal="center" vertical="center" wrapText="1"/>
    </xf>
    <xf numFmtId="192" fontId="6" fillId="0" borderId="4" xfId="0" applyNumberFormat="1" applyFont="1" applyFill="1" applyBorder="1" applyAlignment="1">
      <alignment horizontal="center" vertical="center" wrapText="1"/>
    </xf>
    <xf numFmtId="192" fontId="8" fillId="0" borderId="4" xfId="292" applyNumberFormat="1" applyFont="1" applyFill="1" applyBorder="1" applyAlignment="1" applyProtection="1">
      <alignment horizontal="center" vertical="center" wrapText="1"/>
    </xf>
    <xf numFmtId="192" fontId="10" fillId="0" borderId="4" xfId="0" applyNumberFormat="1" applyFont="1" applyFill="1" applyBorder="1" applyAlignment="1">
      <alignment horizontal="center" vertical="center" wrapText="1"/>
    </xf>
    <xf numFmtId="192" fontId="8" fillId="0" borderId="4" xfId="0" applyNumberFormat="1" applyFont="1" applyFill="1" applyBorder="1" applyAlignment="1">
      <alignment horizontal="center" vertical="center" wrapText="1"/>
    </xf>
    <xf numFmtId="192" fontId="8" fillId="0" borderId="4" xfId="0" applyNumberFormat="1" applyFont="1" applyFill="1" applyBorder="1" applyAlignment="1">
      <alignment horizontal="center" vertical="center"/>
    </xf>
    <xf numFmtId="192" fontId="12" fillId="0" borderId="4" xfId="0" applyNumberFormat="1" applyFont="1" applyFill="1" applyBorder="1" applyAlignment="1">
      <alignment horizontal="center" vertical="center" wrapText="1"/>
    </xf>
    <xf numFmtId="192" fontId="14" fillId="0" borderId="4" xfId="0" applyNumberFormat="1" applyFont="1" applyFill="1" applyBorder="1" applyAlignment="1">
      <alignment horizontal="center" vertical="center" wrapText="1"/>
    </xf>
    <xf numFmtId="195" fontId="10" fillId="0" borderId="4" xfId="0" applyNumberFormat="1" applyFont="1" applyFill="1" applyBorder="1" applyAlignment="1">
      <alignment horizontal="center" vertical="center" wrapText="1"/>
    </xf>
    <xf numFmtId="192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93" fontId="0" fillId="0" borderId="0" xfId="0" applyNumberFormat="1" applyFont="1" applyFill="1" applyAlignment="1">
      <alignment horizontal="center" vertical="center" wrapText="1"/>
    </xf>
    <xf numFmtId="193" fontId="5" fillId="0" borderId="5" xfId="0" applyNumberFormat="1" applyFont="1" applyFill="1" applyBorder="1" applyAlignment="1">
      <alignment horizontal="center" vertical="center" wrapText="1"/>
    </xf>
    <xf numFmtId="193" fontId="5" fillId="0" borderId="7" xfId="0" applyNumberFormat="1" applyFont="1" applyFill="1" applyBorder="1" applyAlignment="1">
      <alignment horizontal="center" vertical="center" wrapText="1"/>
    </xf>
    <xf numFmtId="196" fontId="5" fillId="0" borderId="1" xfId="0" applyNumberFormat="1" applyFont="1" applyFill="1" applyBorder="1" applyAlignment="1">
      <alignment horizontal="center" vertical="center" wrapText="1"/>
    </xf>
    <xf numFmtId="193" fontId="5" fillId="0" borderId="1" xfId="0" applyNumberFormat="1" applyFont="1" applyFill="1" applyBorder="1" applyAlignment="1">
      <alignment horizontal="center" vertical="center" wrapText="1"/>
    </xf>
    <xf numFmtId="196" fontId="5" fillId="0" borderId="3" xfId="0" applyNumberFormat="1" applyFont="1" applyFill="1" applyBorder="1" applyAlignment="1">
      <alignment horizontal="center" vertical="center" wrapText="1"/>
    </xf>
    <xf numFmtId="193" fontId="5" fillId="0" borderId="3" xfId="0" applyNumberFormat="1" applyFont="1" applyFill="1" applyBorder="1" applyAlignment="1">
      <alignment horizontal="center" vertical="center" wrapText="1"/>
    </xf>
    <xf numFmtId="193" fontId="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93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7" fillId="0" borderId="0" xfId="0" applyFont="1" applyFill="1" applyAlignment="1">
      <alignment vertical="center"/>
    </xf>
  </cellXfs>
  <cellStyles count="3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输出 3" xfId="49"/>
    <cellStyle name="60% - 着色 2" xfId="50"/>
    <cellStyle name="差_Book1_Book1" xfId="51"/>
    <cellStyle name="args.style" xfId="52"/>
    <cellStyle name="Accent2 - 40%" xfId="53"/>
    <cellStyle name="计算 2" xfId="54"/>
    <cellStyle name="Accent2 - 60%" xfId="55"/>
    <cellStyle name="日期" xfId="56"/>
    <cellStyle name="警告文本 3" xfId="57"/>
    <cellStyle name="60% - 强调文字颜色 2 3" xfId="58"/>
    <cellStyle name="常规 6" xfId="59"/>
    <cellStyle name="_ET_STYLE_NoName_00__Sheet3" xfId="60"/>
    <cellStyle name="_Book1_1" xfId="61"/>
    <cellStyle name="20% - 着色 5" xfId="62"/>
    <cellStyle name="着色 1" xfId="63"/>
    <cellStyle name="常规_项目投入明细_10" xfId="64"/>
    <cellStyle name="0,0_x000d__x000a_NA_x000d__x000a_" xfId="65"/>
    <cellStyle name="常规_项目投入明细_11" xfId="66"/>
    <cellStyle name="注释 3 2 2" xfId="67"/>
    <cellStyle name="40% - 强调文字颜色 4 2" xfId="68"/>
    <cellStyle name="计算 3 2" xfId="69"/>
    <cellStyle name="汇总 3 2 4" xfId="70"/>
    <cellStyle name="注释 2 3" xfId="71"/>
    <cellStyle name="20% - 强调文字颜色 3 3" xfId="72"/>
    <cellStyle name="着色 5" xfId="73"/>
    <cellStyle name="输出 3 3" xfId="74"/>
    <cellStyle name="汇总 3 2 3" xfId="75"/>
    <cellStyle name="链接单元格 3" xfId="76"/>
    <cellStyle name="汇总 3 3" xfId="77"/>
    <cellStyle name="输出 2" xfId="78"/>
    <cellStyle name="PSChar" xfId="79"/>
    <cellStyle name="汇总 3 2 2" xfId="80"/>
    <cellStyle name="20% - 着色 1" xfId="81"/>
    <cellStyle name="计算 3" xfId="82"/>
    <cellStyle name="20% - 着色 2" xfId="83"/>
    <cellStyle name="注释 3 2 3" xfId="84"/>
    <cellStyle name="20% - 着色 3" xfId="85"/>
    <cellStyle name="_弱电系统设备配置报价清单" xfId="86"/>
    <cellStyle name="适中 2" xfId="87"/>
    <cellStyle name="注释 3 2 4" xfId="88"/>
    <cellStyle name="强调文字颜色 4 2" xfId="89"/>
    <cellStyle name="千分位[0]_laroux" xfId="90"/>
    <cellStyle name="20% - 强调文字颜色 2 3" xfId="91"/>
    <cellStyle name="输出 2 3" xfId="92"/>
    <cellStyle name="千位_ 方正PC" xfId="93"/>
    <cellStyle name="常规 2 3" xfId="94"/>
    <cellStyle name="输入 3 2" xfId="95"/>
    <cellStyle name="常规_Sheet1" xfId="96"/>
    <cellStyle name="链接单元格 2" xfId="97"/>
    <cellStyle name="20% - 强调文字颜色 5 2" xfId="98"/>
    <cellStyle name="寘嬫愗傝_Region Orders (2)" xfId="99"/>
    <cellStyle name="RowLevel_1" xfId="100"/>
    <cellStyle name="强调文字颜色 1 2" xfId="101"/>
    <cellStyle name="数量" xfId="102"/>
    <cellStyle name="20% - 强调文字颜色 3 2" xfId="103"/>
    <cellStyle name="着色 4" xfId="104"/>
    <cellStyle name="输出 3 2" xfId="105"/>
    <cellStyle name="输入 2" xfId="106"/>
    <cellStyle name="注释 3" xfId="107"/>
    <cellStyle name="注释 3 2" xfId="108"/>
    <cellStyle name="注释 3 3" xfId="109"/>
    <cellStyle name="千位[0]_ 方正PC" xfId="110"/>
    <cellStyle name="20% - 着色 4" xfId="111"/>
    <cellStyle name="适中 3" xfId="112"/>
    <cellStyle name="好_Book1_1" xfId="113"/>
    <cellStyle name="千位分隔 2" xfId="114"/>
    <cellStyle name="强调文字颜色 3 3" xfId="115"/>
    <cellStyle name="Input Cells" xfId="116"/>
    <cellStyle name="差_Book1_1_联系电话" xfId="117"/>
    <cellStyle name="20% - 强调文字颜色 2 2" xfId="118"/>
    <cellStyle name="输出 2 2" xfId="119"/>
    <cellStyle name="t" xfId="120"/>
    <cellStyle name="强调文字颜色 4 3" xfId="121"/>
    <cellStyle name="寘嬫愗傝 [0.00]_Region Orders (2)" xfId="122"/>
    <cellStyle name="强调文字颜色 1 3" xfId="123"/>
    <cellStyle name="标题1" xfId="124"/>
    <cellStyle name="强调 1" xfId="125"/>
    <cellStyle name="强调文字颜色 5 2" xfId="126"/>
    <cellStyle name="差_表4" xfId="127"/>
    <cellStyle name="检查单元格 3" xfId="128"/>
    <cellStyle name="计算 3 2 3" xfId="129"/>
    <cellStyle name="20% - 强调文字颜色 6 2" xfId="130"/>
    <cellStyle name="好_2017-2019年统筹整合投入贫困县情况统计" xfId="131"/>
    <cellStyle name="着色 3" xfId="132"/>
    <cellStyle name="检查单元格 2" xfId="133"/>
    <cellStyle name="汇总 2 3" xfId="134"/>
    <cellStyle name="计算 3 2 2" xfId="135"/>
    <cellStyle name="Currency [0]_!!!GO" xfId="136"/>
    <cellStyle name="好_Book1_Book1" xfId="137"/>
    <cellStyle name="常规_Sheet1 2" xfId="138"/>
    <cellStyle name="Input [yellow] 2" xfId="139"/>
    <cellStyle name="汇总 2 2 4" xfId="140"/>
    <cellStyle name="输出 3 2 4" xfId="141"/>
    <cellStyle name="好_联系电话" xfId="142"/>
    <cellStyle name="差_2017-2019年统筹整合投入贫困县情况统计" xfId="143"/>
    <cellStyle name="输入 3" xfId="144"/>
    <cellStyle name="好_Sheet1_1" xfId="145"/>
    <cellStyle name="好_Book1" xfId="146"/>
    <cellStyle name="好 3" xfId="147"/>
    <cellStyle name="好 2" xfId="148"/>
    <cellStyle name="分级显示行_1_Book1" xfId="149"/>
    <cellStyle name="Accent6 - 40%" xfId="150"/>
    <cellStyle name="常规 3 3" xfId="151"/>
    <cellStyle name="常规 9" xfId="152"/>
    <cellStyle name="_Book1_2" xfId="153"/>
    <cellStyle name="Accent2 - 20%" xfId="154"/>
    <cellStyle name="20% - 着色 6" xfId="155"/>
    <cellStyle name="着色 2" xfId="156"/>
    <cellStyle name="注释 2 2 2" xfId="157"/>
    <cellStyle name="常规 7 2" xfId="158"/>
    <cellStyle name="常规 7" xfId="159"/>
    <cellStyle name="20% - 强调文字颜色 4 3" xfId="160"/>
    <cellStyle name="常规 4" xfId="161"/>
    <cellStyle name="千位分隔 4" xfId="162"/>
    <cellStyle name="标题 4 3" xfId="163"/>
    <cellStyle name="汇总 2 2" xfId="164"/>
    <cellStyle name="部门" xfId="165"/>
    <cellStyle name="强调 3" xfId="166"/>
    <cellStyle name="常规 2 2" xfId="167"/>
    <cellStyle name="常规 3 2 2 3" xfId="168"/>
    <cellStyle name="汇总 3" xfId="169"/>
    <cellStyle name="Mon閠aire_!!!GO" xfId="170"/>
    <cellStyle name="20% - 强调文字颜色 4 2" xfId="171"/>
    <cellStyle name="常规 3" xfId="172"/>
    <cellStyle name="常规 2_2017-2018年统筹整合投入44个深度贫困情况统计" xfId="173"/>
    <cellStyle name="40% - 强调文字颜色 3 2" xfId="174"/>
    <cellStyle name="计算 2 2" xfId="175"/>
    <cellStyle name="好_Book1_联系电话" xfId="176"/>
    <cellStyle name="注释 2 2" xfId="177"/>
    <cellStyle name="60% - 强调文字颜色 2 2" xfId="178"/>
    <cellStyle name="常规 5" xfId="179"/>
    <cellStyle name="强调文字颜色 2 2" xfId="180"/>
    <cellStyle name="强调 2" xfId="181"/>
    <cellStyle name="Currency_!!!GO" xfId="182"/>
    <cellStyle name="分级显示列_1_Book1" xfId="183"/>
    <cellStyle name="样式 1" xfId="184"/>
    <cellStyle name="20% - 强调文字颜色 1 2" xfId="185"/>
    <cellStyle name="千分位_laroux" xfId="186"/>
    <cellStyle name="输出 2 2 3" xfId="187"/>
    <cellStyle name="输入 3 2 2" xfId="188"/>
    <cellStyle name="昗弨_Pacific Region P&amp;L" xfId="189"/>
    <cellStyle name="汇总 2" xfId="190"/>
    <cellStyle name="ColLevel_1" xfId="191"/>
    <cellStyle name="常规 2" xfId="192"/>
    <cellStyle name="强调文字颜色 2 3" xfId="193"/>
    <cellStyle name="标题 4 2" xfId="194"/>
    <cellStyle name="千位分隔 3" xfId="195"/>
    <cellStyle name="计算 2 2 2" xfId="196"/>
    <cellStyle name="差_联系电话" xfId="197"/>
    <cellStyle name="40% - 强调文字颜色 4 3" xfId="198"/>
    <cellStyle name="输入 2 2 2" xfId="199"/>
    <cellStyle name="计算 3 3" xfId="200"/>
    <cellStyle name="Comma [0]_!!!GO" xfId="201"/>
    <cellStyle name="标题 3 3" xfId="202"/>
    <cellStyle name="60% - 着色 1" xfId="203"/>
    <cellStyle name="常规 2 2 3" xfId="204"/>
    <cellStyle name="汇总 2 2 3" xfId="205"/>
    <cellStyle name="常规_Sheet1_11" xfId="206"/>
    <cellStyle name="常规 10" xfId="207"/>
    <cellStyle name="注释 2" xfId="208"/>
    <cellStyle name="解释性文本 2" xfId="209"/>
    <cellStyle name="差_Sheet1_1" xfId="210"/>
    <cellStyle name="Pourcentage_pldt" xfId="211"/>
    <cellStyle name="标题 5" xfId="212"/>
    <cellStyle name="差_Book1_1" xfId="213"/>
    <cellStyle name="输出 3 2 3" xfId="214"/>
    <cellStyle name="常规 6 4 2 2" xfId="215"/>
    <cellStyle name="差 2" xfId="216"/>
    <cellStyle name="常规 8" xfId="217"/>
    <cellStyle name="Header2 2 3" xfId="218"/>
    <cellStyle name="60% - 强调文字颜色 3 3" xfId="219"/>
    <cellStyle name="计算 2 2 4" xfId="220"/>
    <cellStyle name="标题 3 2" xfId="221"/>
    <cellStyle name="常规 2 2 2" xfId="222"/>
    <cellStyle name="汇总 2 2 2" xfId="223"/>
    <cellStyle name="强调文字颜色 3 2" xfId="224"/>
    <cellStyle name="输入 3 2 3" xfId="225"/>
    <cellStyle name="差 3" xfId="226"/>
    <cellStyle name="40% - 强调文字颜色 2 2" xfId="227"/>
    <cellStyle name="解释性文本 3" xfId="228"/>
    <cellStyle name="标题 6" xfId="229"/>
    <cellStyle name="好_表4" xfId="230"/>
    <cellStyle name="Accent3" xfId="231"/>
    <cellStyle name="Milliers [0]_!!!GO" xfId="232"/>
    <cellStyle name="Accent4 - 40%" xfId="233"/>
    <cellStyle name="_ET_STYLE_NoName_00__Book1" xfId="234"/>
    <cellStyle name="?鹎%U龡&amp;H?_x0008__x001c__x001c_?_x0007__x0001__x0001_" xfId="235"/>
    <cellStyle name="60% - 着色 5" xfId="236"/>
    <cellStyle name="标题 1 3" xfId="237"/>
    <cellStyle name="_ET_STYLE_NoName_00_" xfId="238"/>
    <cellStyle name="Accent6 - 20%" xfId="239"/>
    <cellStyle name="输入 2 2" xfId="240"/>
    <cellStyle name="差_Book1" xfId="241"/>
    <cellStyle name="常规_整合明细.更新" xfId="242"/>
    <cellStyle name="标题 2 3" xfId="243"/>
    <cellStyle name="20% - 强调文字颜色 6 3" xfId="244"/>
    <cellStyle name="40% - 着色 1" xfId="245"/>
    <cellStyle name="常规 2 7 2 2" xfId="246"/>
    <cellStyle name="借出原因" xfId="247"/>
    <cellStyle name="输入 2 3" xfId="248"/>
    <cellStyle name="Accent5 - 60%" xfId="249"/>
    <cellStyle name="常规 12" xfId="250"/>
    <cellStyle name="Accent1 - 20%" xfId="251"/>
    <cellStyle name="Accent3 - 60%" xfId="252"/>
    <cellStyle name="捠壿 [0.00]_Region Orders (2)" xfId="253"/>
    <cellStyle name="Accent4 - 60%" xfId="254"/>
    <cellStyle name="per.style" xfId="255"/>
    <cellStyle name="输入 3 3" xfId="256"/>
    <cellStyle name="PSInt" xfId="257"/>
    <cellStyle name="PSHeading" xfId="258"/>
    <cellStyle name="常规_贫困县涉农资金整合工作示范县统计表12月21日" xfId="259"/>
    <cellStyle name="差_Sheet1" xfId="260"/>
    <cellStyle name="PSSpacer" xfId="261"/>
    <cellStyle name="汇总 3 2" xfId="262"/>
    <cellStyle name="常规 3 2" xfId="263"/>
    <cellStyle name="商品名称" xfId="264"/>
    <cellStyle name="60% - 强调文字颜色 1 2" xfId="265"/>
    <cellStyle name="着色 6" xfId="266"/>
    <cellStyle name="好_Book1_1_联系电话" xfId="267"/>
    <cellStyle name="常规_整合明细.更新 2" xfId="268"/>
    <cellStyle name="Percent [2]" xfId="269"/>
    <cellStyle name="Grey" xfId="270"/>
    <cellStyle name="标题 2 2" xfId="271"/>
    <cellStyle name="40% - 着色 4" xfId="272"/>
    <cellStyle name="Standard_AREAS" xfId="273"/>
    <cellStyle name="计算 3 2 4" xfId="274"/>
    <cellStyle name="Millares_96 Risk" xfId="275"/>
    <cellStyle name="常规 2 2 2 2" xfId="276"/>
    <cellStyle name="强调文字颜色 6 2" xfId="277"/>
    <cellStyle name="40% - 着色 2" xfId="278"/>
    <cellStyle name="Input [yellow] 2 3" xfId="279"/>
    <cellStyle name="计算 2 3" xfId="280"/>
    <cellStyle name="40% - 强调文字颜色 3 3" xfId="281"/>
    <cellStyle name="60% - 强调文字颜色 5 2" xfId="282"/>
    <cellStyle name="40% - 强调文字颜色 5 3" xfId="283"/>
    <cellStyle name="警告文本 2" xfId="284"/>
    <cellStyle name="sstot" xfId="285"/>
    <cellStyle name="差_Book1_联系电话" xfId="286"/>
    <cellStyle name="注释 2 2 3" xfId="287"/>
    <cellStyle name="PSDate" xfId="288"/>
    <cellStyle name="百分比 2 2 2" xfId="289"/>
    <cellStyle name="Accent4 - 20%" xfId="290"/>
    <cellStyle name="输入 2 2 3" xfId="291"/>
    <cellStyle name="常规 2 11" xfId="292"/>
    <cellStyle name="60% - 着色 4" xfId="293"/>
    <cellStyle name="标题 1 2" xfId="294"/>
    <cellStyle name="20% - 强调文字颜色 5 3" xfId="295"/>
    <cellStyle name="40% - 强调文字颜色 6 2" xfId="296"/>
    <cellStyle name="常规_扶贫资金整合明细表.调整" xfId="297"/>
    <cellStyle name="40% - 强调文字颜色 6 3" xfId="298"/>
    <cellStyle name="Moneda_96 Risk" xfId="299"/>
    <cellStyle name="Header2" xfId="300"/>
    <cellStyle name="Header2 2" xfId="301"/>
    <cellStyle name="编号" xfId="302"/>
    <cellStyle name="Header2 2 4" xfId="303"/>
    <cellStyle name="6mal" xfId="304"/>
    <cellStyle name="Percent_!!!GO" xfId="305"/>
    <cellStyle name="Header2 3" xfId="306"/>
    <cellStyle name="40% - 着色 5" xfId="307"/>
    <cellStyle name="_20100326高清市院遂宁检察院1080P配置清单26日改" xfId="308"/>
    <cellStyle name="40% - 着色 6" xfId="309"/>
    <cellStyle name="40% - 强调文字颜色 1 2" xfId="310"/>
    <cellStyle name="普通_laroux" xfId="311"/>
    <cellStyle name="PSDec" xfId="312"/>
    <cellStyle name="常规 2 2_2017-2018年统筹整合投入44个深度贫困情况统计" xfId="313"/>
    <cellStyle name="Date" xfId="314"/>
    <cellStyle name="Normal - Style1" xfId="315"/>
    <cellStyle name="_ET_STYLE_NoName_00__Book1_1" xfId="316"/>
    <cellStyle name="40% - 强调文字颜色 5 2" xfId="317"/>
    <cellStyle name="常规 4 7" xfId="318"/>
    <cellStyle name="强调文字颜色 5 3" xfId="319"/>
    <cellStyle name="计算 2 2 3" xfId="320"/>
    <cellStyle name="Accent1" xfId="321"/>
    <cellStyle name="40% - 强调文字颜色 1 3" xfId="322"/>
    <cellStyle name="60% - 强调文字颜色 3 2" xfId="323"/>
    <cellStyle name="40% - 强调文字颜色 2 3" xfId="324"/>
    <cellStyle name="60% - 强调文字颜色 4 2" xfId="325"/>
    <cellStyle name="60% - 强调文字颜色 4 3" xfId="326"/>
    <cellStyle name="Linked Cells" xfId="327"/>
    <cellStyle name="60% - 强调文字颜色 5 3" xfId="328"/>
    <cellStyle name="输入 3 2 4" xfId="329"/>
    <cellStyle name="t_HVAC Equipment (3)" xfId="330"/>
    <cellStyle name="60% - 强调文字颜色 6 3" xfId="331"/>
    <cellStyle name="60% - 着色 3" xfId="332"/>
    <cellStyle name="60% - 着色 6" xfId="333"/>
    <cellStyle name="Accent1 - 60%" xfId="334"/>
    <cellStyle name="Accent2" xfId="335"/>
    <cellStyle name="Milliers_!!!GO" xfId="336"/>
    <cellStyle name="Accent3 - 20%" xfId="337"/>
    <cellStyle name="Mon閠aire [0]_!!!GO" xfId="338"/>
    <cellStyle name="Accent3 - 40%" xfId="339"/>
    <cellStyle name="好_Sheet1" xfId="340"/>
    <cellStyle name="Accent4" xfId="341"/>
    <cellStyle name="Accent5 - 40%" xfId="342"/>
    <cellStyle name="Accent6" xfId="343"/>
    <cellStyle name="Header2 2 2" xfId="344"/>
    <cellStyle name="Accent6 - 60%" xfId="345"/>
    <cellStyle name="Input [yellow] 3" xfId="346"/>
    <cellStyle name="常规_整合工作表3" xfId="347"/>
    <cellStyle name="Accent1 - 40%" xfId="348"/>
    <cellStyle name="输入 2 2 4" xfId="349"/>
    <cellStyle name="常规_Sheet1_8" xfId="350"/>
    <cellStyle name="comma zerodec" xfId="351"/>
    <cellStyle name="Millares [0]_96 Risk" xfId="352"/>
    <cellStyle name="Header1" xfId="353"/>
    <cellStyle name="强调文字颜色 6 3" xfId="354"/>
    <cellStyle name="Input [yellow] 2 4" xfId="355"/>
    <cellStyle name="60% - 强调文字颜色 1 3" xfId="356"/>
    <cellStyle name="40% - 着色 3" xfId="357"/>
    <cellStyle name="常规 3_2017-2019年统筹整合投入贫困县情况统计" xfId="358"/>
    <cellStyle name="Dollar (zero dec)" xfId="359"/>
    <cellStyle name="注释 2 2 4" xfId="360"/>
    <cellStyle name="Moneda [0]_96 Risk" xfId="361"/>
    <cellStyle name="Comma_!!!GO" xfId="362"/>
    <cellStyle name="60% - 强调文字颜色 6 2" xfId="363"/>
    <cellStyle name="捠壿_Region Orders (2)" xfId="364"/>
    <cellStyle name="Accent5" xfId="365"/>
    <cellStyle name="输出 3 2 2" xfId="366"/>
    <cellStyle name="_Book1" xfId="367"/>
    <cellStyle name="Currency1" xfId="368"/>
    <cellStyle name="表标题" xfId="369"/>
    <cellStyle name="Normal_!!!GO" xfId="370"/>
    <cellStyle name="输出 2 2 2" xfId="371"/>
    <cellStyle name="New Times Roman" xfId="372"/>
    <cellStyle name="Accent5 - 20%" xfId="373"/>
    <cellStyle name="Header2 2 5" xfId="374"/>
    <cellStyle name="Input [yellow] 2 2" xfId="375"/>
    <cellStyle name="常规 2 14" xfId="376"/>
    <cellStyle name="20% - 强调文字颜色 1 3" xfId="377"/>
    <cellStyle name="no dec" xfId="378"/>
    <cellStyle name="常规 10 2 11" xfId="379"/>
    <cellStyle name="Input [yellow] 2 5" xfId="380"/>
    <cellStyle name="输出 2 2 4" xfId="381"/>
    <cellStyle name="Input [yellow]" xfId="38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6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1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8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5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3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7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0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1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2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3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4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5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6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7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8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49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0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1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2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3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4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5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6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7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8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59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60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61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6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6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6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67" name="图片 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68" name="图片 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69" name="图片 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0" name="图片 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1" name="图片 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2" name="图片 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3" name="图片 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4" name="图片 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5" name="图片 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6" name="图片 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7" name="图片 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8" name="图片 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79" name="图片 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0" name="图片 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1" name="图片 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2" name="图片 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3" name="图片 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4" name="图片 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5" name="图片 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6" name="图片 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7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8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89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0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1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2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3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4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5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96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9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0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0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2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3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4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5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6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7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8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09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10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11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11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1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1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17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18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19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0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1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2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3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4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5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6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7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8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29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0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1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2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3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4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5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36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13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3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4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4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2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3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4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5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6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7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8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49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0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1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2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3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4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5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6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7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8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59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0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1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2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3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4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5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6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7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8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69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0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1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2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3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4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5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6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7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8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79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80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81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18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8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18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87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88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89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0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1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2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3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4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5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6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7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8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199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0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1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2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3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4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5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6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7" name="图片 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8" name="图片 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09" name="图片 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0" name="图片 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1" name="图片 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2" name="图片 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3" name="图片 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4" name="图片 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5" name="图片 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16" name="图片 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1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1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2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2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2" name="图片 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3" name="图片 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4" name="图片 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5" name="图片 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6" name="图片 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7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8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29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0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1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2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3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4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5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6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7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8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39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0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1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2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3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4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5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6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7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8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49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50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51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5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5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5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57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58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59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0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1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2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3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4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5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6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7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8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69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0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1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2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3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4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5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6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7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8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79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0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1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2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3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4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5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6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7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8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89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90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91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29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9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29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97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98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299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00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01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02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03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04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05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06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30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1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1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2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3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4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5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6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7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8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19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0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1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2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3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4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5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6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7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8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29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30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31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33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3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3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37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38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39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0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1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2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3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4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5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6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7" name="图片 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8" name="图片 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49" name="图片 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0" name="图片 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1" name="图片 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2" name="图片 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3" name="图片 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4" name="图片 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5" name="图片 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6" name="图片 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7" name="图片 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8" name="图片 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59" name="图片 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0" name="图片 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1" name="图片 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2" name="图片 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3" name="图片 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4" name="图片 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5" name="图片 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6" name="图片 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7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8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69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70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71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3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179070</xdr:rowOff>
    </xdr:to>
    <xdr:pic>
      <xdr:nvPicPr>
        <xdr:cNvPr id="37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7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43</xdr:row>
      <xdr:rowOff>0</xdr:rowOff>
    </xdr:from>
    <xdr:to>
      <xdr:col>1</xdr:col>
      <xdr:colOff>227330</xdr:colOff>
      <xdr:row>43</xdr:row>
      <xdr:rowOff>161925</xdr:rowOff>
    </xdr:to>
    <xdr:pic>
      <xdr:nvPicPr>
        <xdr:cNvPr id="37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59740" y="395573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77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78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79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0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1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2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3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4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5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6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7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8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89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0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1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2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3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4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5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161925</xdr:rowOff>
    </xdr:to>
    <xdr:pic>
      <xdr:nvPicPr>
        <xdr:cNvPr id="396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162560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162560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162560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162560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43</xdr:row>
      <xdr:rowOff>0</xdr:rowOff>
    </xdr:from>
    <xdr:to>
      <xdr:col>1</xdr:col>
      <xdr:colOff>248285</xdr:colOff>
      <xdr:row>43</xdr:row>
      <xdr:rowOff>162560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9900" y="395573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1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19" name="图片 1818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1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1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1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1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1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1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1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1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1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1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1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1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1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2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2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2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2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2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2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2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2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2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2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2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980" name="图片 2979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2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2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2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3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3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3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3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3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3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3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826135</xdr:colOff>
      <xdr:row>28</xdr:row>
      <xdr:rowOff>177165</xdr:rowOff>
    </xdr:to>
    <xdr:pic>
      <xdr:nvPicPr>
        <xdr:cNvPr id="3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828040</xdr:colOff>
      <xdr:row>28</xdr:row>
      <xdr:rowOff>177165</xdr:rowOff>
    </xdr:to>
    <xdr:pic>
      <xdr:nvPicPr>
        <xdr:cNvPr id="3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177165</xdr:rowOff>
    </xdr:to>
    <xdr:pic>
      <xdr:nvPicPr>
        <xdr:cNvPr id="3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189865</xdr:rowOff>
    </xdr:to>
    <xdr:pic>
      <xdr:nvPicPr>
        <xdr:cNvPr id="3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156210</xdr:rowOff>
    </xdr:to>
    <xdr:pic>
      <xdr:nvPicPr>
        <xdr:cNvPr id="3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185420</xdr:rowOff>
    </xdr:to>
    <xdr:pic>
      <xdr:nvPicPr>
        <xdr:cNvPr id="3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164465</xdr:rowOff>
    </xdr:to>
    <xdr:pic>
      <xdr:nvPicPr>
        <xdr:cNvPr id="3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160020</xdr:rowOff>
    </xdr:to>
    <xdr:pic>
      <xdr:nvPicPr>
        <xdr:cNvPr id="3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3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151765</xdr:rowOff>
    </xdr:to>
    <xdr:pic>
      <xdr:nvPicPr>
        <xdr:cNvPr id="3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28</xdr:row>
      <xdr:rowOff>0</xdr:rowOff>
    </xdr:from>
    <xdr:to>
      <xdr:col>3</xdr:col>
      <xdr:colOff>821055</xdr:colOff>
      <xdr:row>28</xdr:row>
      <xdr:rowOff>172720</xdr:rowOff>
    </xdr:to>
    <xdr:pic>
      <xdr:nvPicPr>
        <xdr:cNvPr id="3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8475" y="254095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168910</xdr:rowOff>
    </xdr:to>
    <xdr:pic>
      <xdr:nvPicPr>
        <xdr:cNvPr id="3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3</xdr:col>
      <xdr:colOff>824230</xdr:colOff>
      <xdr:row>28</xdr:row>
      <xdr:rowOff>172720</xdr:rowOff>
    </xdr:to>
    <xdr:pic>
      <xdr:nvPicPr>
        <xdr:cNvPr id="3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28</xdr:row>
      <xdr:rowOff>0</xdr:rowOff>
    </xdr:from>
    <xdr:to>
      <xdr:col>3</xdr:col>
      <xdr:colOff>826770</xdr:colOff>
      <xdr:row>28</xdr:row>
      <xdr:rowOff>172720</xdr:rowOff>
    </xdr:to>
    <xdr:pic>
      <xdr:nvPicPr>
        <xdr:cNvPr id="3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35935" y="254095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28</xdr:row>
      <xdr:rowOff>0</xdr:rowOff>
    </xdr:from>
    <xdr:to>
      <xdr:col>4</xdr:col>
      <xdr:colOff>0</xdr:colOff>
      <xdr:row>28</xdr:row>
      <xdr:rowOff>172720</xdr:rowOff>
    </xdr:to>
    <xdr:pic>
      <xdr:nvPicPr>
        <xdr:cNvPr id="3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56255" y="254095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3"/>
  <sheetViews>
    <sheetView tabSelected="1" zoomScale="39" zoomScaleNormal="39" workbookViewId="0">
      <pane xSplit="12" ySplit="6" topLeftCell="M7" activePane="bottomRight" state="frozen"/>
      <selection/>
      <selection pane="topRight"/>
      <selection pane="bottomLeft"/>
      <selection pane="bottomRight" activeCell="O10" sqref="O10"/>
    </sheetView>
  </sheetViews>
  <sheetFormatPr defaultColWidth="9" defaultRowHeight="20.25"/>
  <cols>
    <col min="1" max="1" width="4.65833333333333" style="3" customWidth="1"/>
    <col min="2" max="2" width="11.1" style="3" customWidth="1"/>
    <col min="3" max="3" width="16.7583333333333" style="3" customWidth="1"/>
    <col min="4" max="4" width="12.0833333333333" style="3" customWidth="1"/>
    <col min="5" max="5" width="43.4666666666667" style="3" customWidth="1"/>
    <col min="6" max="6" width="12.7333333333333" style="3" customWidth="1"/>
    <col min="7" max="7" width="10.6416666666667" style="3" customWidth="1"/>
    <col min="8" max="8" width="15.7666666666667" style="3" customWidth="1"/>
    <col min="9" max="9" width="14.8916666666667" style="3" customWidth="1"/>
    <col min="10" max="10" width="21.1333333333333" style="3" customWidth="1"/>
    <col min="11" max="11" width="20.6333333333333" style="4" customWidth="1"/>
    <col min="12" max="12" width="30.7666666666667" style="5" customWidth="1"/>
    <col min="13" max="13" width="33.4166666666667" style="4" customWidth="1"/>
    <col min="14" max="14" width="15.5583333333333" style="4"/>
    <col min="15" max="15" width="13.8916666666667" style="4"/>
    <col min="16" max="16" width="13.5333333333333" style="4" customWidth="1"/>
    <col min="17" max="18" width="9" style="4" customWidth="1"/>
    <col min="19" max="19" width="10.6416666666667" style="4" customWidth="1"/>
    <col min="20" max="20" width="8.64166666666667" style="4" customWidth="1"/>
    <col min="21" max="23" width="12.6416666666667" style="4" customWidth="1"/>
    <col min="24" max="24" width="10.6416666666667" style="4" customWidth="1"/>
    <col min="25" max="25" width="12.6416666666667" style="4" customWidth="1"/>
    <col min="26" max="26" width="16.6416666666667" style="3" customWidth="1"/>
    <col min="27" max="27" width="9.49166666666667" style="3" customWidth="1"/>
    <col min="28" max="16384" width="9" style="3"/>
  </cols>
  <sheetData>
    <row r="1" ht="27" customHeight="1" spans="1:16383">
      <c r="A1" s="6" t="s">
        <v>0</v>
      </c>
      <c r="B1" s="6"/>
      <c r="C1" s="6"/>
      <c r="D1" s="1"/>
      <c r="E1" s="1"/>
      <c r="F1" s="1"/>
      <c r="G1" s="1"/>
      <c r="H1" s="1"/>
      <c r="I1" s="1"/>
      <c r="J1" s="1"/>
      <c r="K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="1" customFormat="1" ht="35" customHeight="1" spans="1:2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0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9"/>
    </row>
    <row r="3" s="1" customFormat="1" spans="1:2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31"/>
      <c r="M3" s="9"/>
      <c r="N3" s="9"/>
      <c r="O3" s="9"/>
      <c r="P3" s="9"/>
      <c r="Q3" s="9"/>
      <c r="R3" s="9"/>
      <c r="S3" s="9"/>
      <c r="T3" s="9"/>
      <c r="U3" s="50"/>
      <c r="V3" s="50"/>
      <c r="W3" s="9"/>
      <c r="X3" s="9"/>
      <c r="Y3" s="9"/>
      <c r="Z3" s="9"/>
      <c r="AA3" s="60"/>
    </row>
    <row r="4" s="1" customFormat="1" ht="45" customHeight="1" spans="1:28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32" t="s">
        <v>11</v>
      </c>
      <c r="K4" s="33"/>
      <c r="L4" s="34" t="s">
        <v>12</v>
      </c>
      <c r="M4" s="35"/>
      <c r="N4" s="35"/>
      <c r="O4" s="35"/>
      <c r="P4" s="35"/>
      <c r="Q4" s="35"/>
      <c r="R4" s="35"/>
      <c r="S4" s="35"/>
      <c r="T4" s="35"/>
      <c r="U4" s="51" t="s">
        <v>13</v>
      </c>
      <c r="V4" s="52"/>
      <c r="W4" s="52"/>
      <c r="X4" s="52"/>
      <c r="Y4" s="61"/>
      <c r="Z4" s="10" t="s">
        <v>14</v>
      </c>
      <c r="AA4" s="10" t="s">
        <v>15</v>
      </c>
      <c r="AB4" s="62"/>
    </row>
    <row r="5" s="1" customFormat="1" ht="59" customHeight="1" spans="1:28">
      <c r="A5" s="11"/>
      <c r="B5" s="11"/>
      <c r="C5" s="11"/>
      <c r="D5" s="11"/>
      <c r="E5" s="11"/>
      <c r="F5" s="11"/>
      <c r="G5" s="11"/>
      <c r="H5" s="11"/>
      <c r="I5" s="11"/>
      <c r="J5" s="10" t="s">
        <v>16</v>
      </c>
      <c r="K5" s="10" t="s">
        <v>17</v>
      </c>
      <c r="L5" s="36" t="s">
        <v>18</v>
      </c>
      <c r="M5" s="10" t="s">
        <v>19</v>
      </c>
      <c r="N5" s="10" t="s">
        <v>20</v>
      </c>
      <c r="O5" s="10" t="s">
        <v>21</v>
      </c>
      <c r="P5" s="10" t="s">
        <v>22</v>
      </c>
      <c r="Q5" s="10" t="s">
        <v>23</v>
      </c>
      <c r="R5" s="10" t="s">
        <v>24</v>
      </c>
      <c r="S5" s="53" t="s">
        <v>25</v>
      </c>
      <c r="T5" s="53" t="s">
        <v>26</v>
      </c>
      <c r="U5" s="54" t="s">
        <v>27</v>
      </c>
      <c r="V5" s="54" t="s">
        <v>28</v>
      </c>
      <c r="W5" s="54" t="s">
        <v>29</v>
      </c>
      <c r="X5" s="51" t="s">
        <v>30</v>
      </c>
      <c r="Y5" s="61"/>
      <c r="Z5" s="11"/>
      <c r="AA5" s="11"/>
      <c r="AB5" s="62"/>
    </row>
    <row r="6" s="1" customFormat="1" ht="28.5" spans="1:28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37"/>
      <c r="M6" s="12"/>
      <c r="N6" s="12"/>
      <c r="O6" s="12"/>
      <c r="P6" s="12"/>
      <c r="Q6" s="12"/>
      <c r="R6" s="12"/>
      <c r="S6" s="55"/>
      <c r="T6" s="55"/>
      <c r="U6" s="56"/>
      <c r="V6" s="56"/>
      <c r="W6" s="56"/>
      <c r="X6" s="57" t="s">
        <v>31</v>
      </c>
      <c r="Y6" s="57" t="s">
        <v>32</v>
      </c>
      <c r="Z6" s="12"/>
      <c r="AA6" s="12"/>
      <c r="AB6" s="62"/>
    </row>
    <row r="7" s="2" customFormat="1" ht="65" customHeight="1" spans="1:27">
      <c r="A7" s="13" t="s">
        <v>33</v>
      </c>
      <c r="B7" s="13"/>
      <c r="C7" s="13"/>
      <c r="D7" s="13"/>
      <c r="E7" s="13">
        <f>E8+E15+E23+E36+E41</f>
        <v>30</v>
      </c>
      <c r="F7" s="13"/>
      <c r="G7" s="13"/>
      <c r="H7" s="13"/>
      <c r="I7" s="13"/>
      <c r="J7" s="13"/>
      <c r="K7" s="38">
        <f>K8+K15+K23+K36+K41</f>
        <v>15383.06</v>
      </c>
      <c r="L7" s="39">
        <f>SUM(L8+L15+L23+L36+L41)</f>
        <v>23964.87772</v>
      </c>
      <c r="M7" s="40">
        <f>M8+M15+M23+M36+M41</f>
        <v>13608.06</v>
      </c>
      <c r="N7" s="40"/>
      <c r="O7" s="40"/>
      <c r="P7" s="40">
        <f>P8+P15+P23+P36+P41</f>
        <v>1575</v>
      </c>
      <c r="Q7" s="13"/>
      <c r="R7" s="13"/>
      <c r="S7" s="13"/>
      <c r="T7" s="13">
        <v>200</v>
      </c>
      <c r="U7" s="13"/>
      <c r="V7" s="13"/>
      <c r="W7" s="13"/>
      <c r="X7" s="13"/>
      <c r="Y7" s="13"/>
      <c r="Z7" s="63"/>
      <c r="AA7" s="64"/>
    </row>
    <row r="8" s="2" customFormat="1" ht="65" customHeight="1" spans="1:27">
      <c r="A8" s="14" t="s">
        <v>34</v>
      </c>
      <c r="B8" s="14"/>
      <c r="C8" s="14"/>
      <c r="D8" s="14"/>
      <c r="E8" s="13">
        <v>6</v>
      </c>
      <c r="F8" s="13"/>
      <c r="G8" s="13"/>
      <c r="H8" s="13"/>
      <c r="I8" s="13"/>
      <c r="J8" s="13"/>
      <c r="K8" s="40">
        <f>SUM(K9:K14)</f>
        <v>4188</v>
      </c>
      <c r="L8" s="40">
        <f>SUM(L9:L14)</f>
        <v>6989.98</v>
      </c>
      <c r="M8" s="40">
        <f>SUM(M9:M14)</f>
        <v>3988</v>
      </c>
      <c r="N8" s="40"/>
      <c r="O8" s="40"/>
      <c r="P8" s="40"/>
      <c r="Q8" s="13"/>
      <c r="R8" s="13"/>
      <c r="S8" s="13"/>
      <c r="T8" s="13">
        <v>200</v>
      </c>
      <c r="U8" s="13"/>
      <c r="V8" s="13"/>
      <c r="W8" s="13"/>
      <c r="X8" s="13"/>
      <c r="Y8" s="13"/>
      <c r="Z8" s="65"/>
      <c r="AA8" s="64"/>
    </row>
    <row r="9" s="3" customFormat="1" ht="60" customHeight="1" spans="1:27">
      <c r="A9" s="15">
        <v>1</v>
      </c>
      <c r="B9" s="16" t="s">
        <v>35</v>
      </c>
      <c r="C9" s="17" t="s">
        <v>36</v>
      </c>
      <c r="D9" s="17" t="s">
        <v>37</v>
      </c>
      <c r="E9" s="17" t="s">
        <v>38</v>
      </c>
      <c r="F9" s="18" t="s">
        <v>39</v>
      </c>
      <c r="G9" s="15" t="s">
        <v>40</v>
      </c>
      <c r="H9" s="15" t="s">
        <v>41</v>
      </c>
      <c r="I9" s="15">
        <v>2023.12</v>
      </c>
      <c r="J9" s="18" t="s">
        <v>42</v>
      </c>
      <c r="K9" s="41">
        <v>960</v>
      </c>
      <c r="L9" s="42">
        <v>1899.98</v>
      </c>
      <c r="M9" s="41">
        <v>960</v>
      </c>
      <c r="N9" s="43"/>
      <c r="O9" s="43"/>
      <c r="P9" s="15"/>
      <c r="Q9" s="15"/>
      <c r="R9" s="15"/>
      <c r="S9" s="15"/>
      <c r="T9" s="15"/>
      <c r="U9" s="15">
        <v>5200</v>
      </c>
      <c r="V9" s="15">
        <v>209</v>
      </c>
      <c r="W9" s="15">
        <v>670</v>
      </c>
      <c r="X9" s="15">
        <v>53</v>
      </c>
      <c r="Y9" s="15">
        <v>190</v>
      </c>
      <c r="Z9" s="66" t="s">
        <v>43</v>
      </c>
      <c r="AA9" s="66"/>
    </row>
    <row r="10" s="3" customFormat="1" ht="150" customHeight="1" spans="1:27">
      <c r="A10" s="15">
        <v>2</v>
      </c>
      <c r="B10" s="18" t="s">
        <v>35</v>
      </c>
      <c r="C10" s="17" t="s">
        <v>44</v>
      </c>
      <c r="D10" s="17" t="s">
        <v>45</v>
      </c>
      <c r="E10" s="17" t="s">
        <v>46</v>
      </c>
      <c r="F10" s="18" t="s">
        <v>47</v>
      </c>
      <c r="G10" s="15" t="s">
        <v>48</v>
      </c>
      <c r="H10" s="15" t="s">
        <v>41</v>
      </c>
      <c r="I10" s="15">
        <v>2023.12</v>
      </c>
      <c r="J10" s="18" t="s">
        <v>49</v>
      </c>
      <c r="K10" s="43">
        <v>1548</v>
      </c>
      <c r="L10" s="42">
        <v>2960</v>
      </c>
      <c r="M10" s="43">
        <v>1548</v>
      </c>
      <c r="N10" s="43"/>
      <c r="O10" s="43"/>
      <c r="P10" s="15"/>
      <c r="Q10" s="15"/>
      <c r="R10" s="15"/>
      <c r="S10" s="15"/>
      <c r="T10" s="15"/>
      <c r="U10" s="15">
        <v>2000</v>
      </c>
      <c r="V10" s="15">
        <v>458</v>
      </c>
      <c r="W10" s="15">
        <v>2088</v>
      </c>
      <c r="X10" s="15">
        <v>155</v>
      </c>
      <c r="Y10" s="15">
        <v>634</v>
      </c>
      <c r="Z10" s="18"/>
      <c r="AA10" s="66"/>
    </row>
    <row r="11" s="3" customFormat="1" ht="61" customHeight="1" spans="1:27">
      <c r="A11" s="15">
        <v>3</v>
      </c>
      <c r="B11" s="16" t="s">
        <v>35</v>
      </c>
      <c r="C11" s="17" t="s">
        <v>50</v>
      </c>
      <c r="D11" s="17" t="s">
        <v>51</v>
      </c>
      <c r="E11" s="17" t="s">
        <v>52</v>
      </c>
      <c r="F11" s="18" t="s">
        <v>53</v>
      </c>
      <c r="G11" s="15" t="s">
        <v>48</v>
      </c>
      <c r="H11" s="15" t="s">
        <v>41</v>
      </c>
      <c r="I11" s="15">
        <v>2023.12</v>
      </c>
      <c r="J11" s="18" t="s">
        <v>49</v>
      </c>
      <c r="K11" s="44">
        <v>350</v>
      </c>
      <c r="L11" s="42">
        <v>500</v>
      </c>
      <c r="M11" s="44">
        <v>350</v>
      </c>
      <c r="N11" s="15"/>
      <c r="O11" s="15"/>
      <c r="P11" s="15"/>
      <c r="Q11" s="15"/>
      <c r="R11" s="15"/>
      <c r="S11" s="15"/>
      <c r="T11" s="15"/>
      <c r="U11" s="15">
        <v>2000</v>
      </c>
      <c r="V11" s="19">
        <v>55</v>
      </c>
      <c r="W11" s="19">
        <v>246</v>
      </c>
      <c r="X11" s="19">
        <v>11</v>
      </c>
      <c r="Y11" s="19">
        <v>42</v>
      </c>
      <c r="Z11" s="67"/>
      <c r="AA11" s="67"/>
    </row>
    <row r="12" s="3" customFormat="1" ht="61" customHeight="1" spans="1:27">
      <c r="A12" s="19">
        <v>4</v>
      </c>
      <c r="B12" s="20" t="s">
        <v>35</v>
      </c>
      <c r="C12" s="21" t="s">
        <v>54</v>
      </c>
      <c r="D12" s="21" t="s">
        <v>55</v>
      </c>
      <c r="E12" s="17" t="s">
        <v>56</v>
      </c>
      <c r="F12" s="22" t="s">
        <v>57</v>
      </c>
      <c r="G12" s="19" t="s">
        <v>58</v>
      </c>
      <c r="H12" s="19" t="s">
        <v>59</v>
      </c>
      <c r="I12" s="44">
        <v>2023.1</v>
      </c>
      <c r="J12" s="18" t="s">
        <v>60</v>
      </c>
      <c r="K12" s="42">
        <v>700</v>
      </c>
      <c r="L12" s="42">
        <v>800</v>
      </c>
      <c r="M12" s="42">
        <v>500</v>
      </c>
      <c r="N12" s="42"/>
      <c r="O12" s="42"/>
      <c r="P12" s="19"/>
      <c r="Q12" s="19"/>
      <c r="R12" s="19"/>
      <c r="S12" s="19"/>
      <c r="T12" s="19">
        <v>200</v>
      </c>
      <c r="U12" s="19"/>
      <c r="V12" s="19">
        <v>46</v>
      </c>
      <c r="W12" s="19">
        <v>259</v>
      </c>
      <c r="X12" s="19">
        <v>11</v>
      </c>
      <c r="Y12" s="19">
        <v>42</v>
      </c>
      <c r="Z12" s="19"/>
      <c r="AA12" s="66"/>
    </row>
    <row r="13" s="3" customFormat="1" ht="111" customHeight="1" spans="1:27">
      <c r="A13" s="19">
        <v>5</v>
      </c>
      <c r="B13" s="23" t="s">
        <v>35</v>
      </c>
      <c r="C13" s="21" t="s">
        <v>61</v>
      </c>
      <c r="D13" s="21" t="s">
        <v>62</v>
      </c>
      <c r="E13" s="17" t="s">
        <v>63</v>
      </c>
      <c r="F13" s="22" t="s">
        <v>64</v>
      </c>
      <c r="G13" s="19" t="s">
        <v>65</v>
      </c>
      <c r="H13" s="19" t="s">
        <v>59</v>
      </c>
      <c r="I13" s="44">
        <v>2023.1</v>
      </c>
      <c r="J13" s="18" t="s">
        <v>49</v>
      </c>
      <c r="K13" s="42">
        <v>400</v>
      </c>
      <c r="L13" s="42">
        <v>600</v>
      </c>
      <c r="M13" s="42">
        <v>400</v>
      </c>
      <c r="N13" s="42"/>
      <c r="O13" s="42"/>
      <c r="P13" s="19"/>
      <c r="Q13" s="19"/>
      <c r="R13" s="19"/>
      <c r="S13" s="19"/>
      <c r="T13" s="19"/>
      <c r="U13" s="19"/>
      <c r="V13" s="19">
        <v>118</v>
      </c>
      <c r="W13" s="19">
        <v>441</v>
      </c>
      <c r="X13" s="19">
        <v>55</v>
      </c>
      <c r="Y13" s="19">
        <v>195</v>
      </c>
      <c r="Z13" s="19"/>
      <c r="AA13" s="66"/>
    </row>
    <row r="14" s="3" customFormat="1" ht="64" customHeight="1" spans="1:27">
      <c r="A14" s="15">
        <v>6</v>
      </c>
      <c r="B14" s="24" t="s">
        <v>35</v>
      </c>
      <c r="C14" s="21" t="s">
        <v>66</v>
      </c>
      <c r="D14" s="21" t="s">
        <v>67</v>
      </c>
      <c r="E14" s="21" t="s">
        <v>68</v>
      </c>
      <c r="F14" s="20" t="s">
        <v>69</v>
      </c>
      <c r="G14" s="15" t="s">
        <v>70</v>
      </c>
      <c r="H14" s="15" t="s">
        <v>59</v>
      </c>
      <c r="I14" s="44">
        <v>2023.1</v>
      </c>
      <c r="J14" s="18" t="s">
        <v>71</v>
      </c>
      <c r="K14" s="45">
        <v>230</v>
      </c>
      <c r="L14" s="42">
        <v>230</v>
      </c>
      <c r="M14" s="15">
        <v>230</v>
      </c>
      <c r="N14" s="15"/>
      <c r="O14" s="15"/>
      <c r="P14" s="45"/>
      <c r="Q14" s="45"/>
      <c r="R14" s="45"/>
      <c r="S14" s="45"/>
      <c r="T14" s="45"/>
      <c r="U14" s="15"/>
      <c r="V14" s="15">
        <v>50</v>
      </c>
      <c r="W14" s="15">
        <v>287</v>
      </c>
      <c r="X14" s="15">
        <v>7</v>
      </c>
      <c r="Y14" s="15">
        <v>27</v>
      </c>
      <c r="Z14" s="68" t="s">
        <v>72</v>
      </c>
      <c r="AA14" s="66"/>
    </row>
    <row r="15" s="2" customFormat="1" ht="65" customHeight="1" spans="1:27">
      <c r="A15" s="14" t="s">
        <v>73</v>
      </c>
      <c r="B15" s="14"/>
      <c r="C15" s="14"/>
      <c r="D15" s="14"/>
      <c r="E15" s="13">
        <v>7</v>
      </c>
      <c r="F15" s="13"/>
      <c r="G15" s="13"/>
      <c r="H15" s="13"/>
      <c r="I15" s="13"/>
      <c r="J15" s="13"/>
      <c r="K15" s="40">
        <f>SUM(K16:K22)</f>
        <v>2660</v>
      </c>
      <c r="L15" s="40">
        <f>SUM(L16:L22)</f>
        <v>4393</v>
      </c>
      <c r="M15" s="40">
        <f>SUM(M16:M22)</f>
        <v>2460</v>
      </c>
      <c r="N15" s="40"/>
      <c r="O15" s="40"/>
      <c r="P15" s="40">
        <v>200</v>
      </c>
      <c r="Q15" s="13"/>
      <c r="R15" s="13"/>
      <c r="S15" s="13"/>
      <c r="T15" s="13"/>
      <c r="U15" s="13"/>
      <c r="V15" s="13"/>
      <c r="W15" s="13"/>
      <c r="X15" s="13"/>
      <c r="Y15" s="13"/>
      <c r="Z15" s="65"/>
      <c r="AA15" s="64"/>
    </row>
    <row r="16" s="3" customFormat="1" ht="99" customHeight="1" spans="1:27">
      <c r="A16" s="19">
        <v>1</v>
      </c>
      <c r="B16" s="23" t="s">
        <v>35</v>
      </c>
      <c r="C16" s="21" t="s">
        <v>74</v>
      </c>
      <c r="D16" s="21" t="s">
        <v>75</v>
      </c>
      <c r="E16" s="17" t="s">
        <v>76</v>
      </c>
      <c r="F16" s="22" t="s">
        <v>64</v>
      </c>
      <c r="G16" s="19" t="s">
        <v>65</v>
      </c>
      <c r="H16" s="19" t="s">
        <v>77</v>
      </c>
      <c r="I16" s="15">
        <v>2023.9</v>
      </c>
      <c r="J16" s="18" t="s">
        <v>49</v>
      </c>
      <c r="K16" s="42">
        <v>300</v>
      </c>
      <c r="L16" s="42">
        <v>480</v>
      </c>
      <c r="M16" s="42">
        <v>300</v>
      </c>
      <c r="N16" s="42"/>
      <c r="O16" s="42"/>
      <c r="P16" s="19"/>
      <c r="Q16" s="19"/>
      <c r="R16" s="19"/>
      <c r="S16" s="19"/>
      <c r="T16" s="19"/>
      <c r="U16" s="19"/>
      <c r="V16" s="19">
        <v>34</v>
      </c>
      <c r="W16" s="19">
        <v>171</v>
      </c>
      <c r="X16" s="19">
        <v>6</v>
      </c>
      <c r="Y16" s="19">
        <v>21</v>
      </c>
      <c r="Z16" s="19"/>
      <c r="AA16" s="66"/>
    </row>
    <row r="17" s="3" customFormat="1" ht="163" customHeight="1" spans="1:27">
      <c r="A17" s="19">
        <v>2</v>
      </c>
      <c r="B17" s="20" t="s">
        <v>35</v>
      </c>
      <c r="C17" s="21" t="s">
        <v>78</v>
      </c>
      <c r="D17" s="21" t="s">
        <v>79</v>
      </c>
      <c r="E17" s="17" t="s">
        <v>80</v>
      </c>
      <c r="F17" s="22" t="s">
        <v>81</v>
      </c>
      <c r="G17" s="19" t="s">
        <v>82</v>
      </c>
      <c r="H17" s="19" t="s">
        <v>59</v>
      </c>
      <c r="I17" s="44">
        <v>2023.1</v>
      </c>
      <c r="J17" s="18" t="s">
        <v>49</v>
      </c>
      <c r="K17" s="42">
        <v>200</v>
      </c>
      <c r="L17" s="42">
        <v>227</v>
      </c>
      <c r="M17" s="42">
        <v>200</v>
      </c>
      <c r="N17" s="42"/>
      <c r="O17" s="42"/>
      <c r="P17" s="19"/>
      <c r="Q17" s="19"/>
      <c r="R17" s="19"/>
      <c r="S17" s="19"/>
      <c r="T17" s="19"/>
      <c r="U17" s="19"/>
      <c r="V17" s="19">
        <v>59</v>
      </c>
      <c r="W17" s="19">
        <v>301</v>
      </c>
      <c r="X17" s="19">
        <v>10</v>
      </c>
      <c r="Y17" s="19">
        <v>44</v>
      </c>
      <c r="Z17" s="19"/>
      <c r="AA17" s="66"/>
    </row>
    <row r="18" s="3" customFormat="1" ht="126" customHeight="1" spans="1:27">
      <c r="A18" s="19">
        <v>3</v>
      </c>
      <c r="B18" s="23" t="s">
        <v>35</v>
      </c>
      <c r="C18" s="21" t="s">
        <v>83</v>
      </c>
      <c r="D18" s="21" t="s">
        <v>84</v>
      </c>
      <c r="E18" s="17" t="s">
        <v>85</v>
      </c>
      <c r="F18" s="22" t="s">
        <v>81</v>
      </c>
      <c r="G18" s="19" t="s">
        <v>82</v>
      </c>
      <c r="H18" s="19" t="s">
        <v>41</v>
      </c>
      <c r="I18" s="15">
        <v>2023.12</v>
      </c>
      <c r="J18" s="18" t="s">
        <v>49</v>
      </c>
      <c r="K18" s="42">
        <v>360</v>
      </c>
      <c r="L18" s="42">
        <v>400</v>
      </c>
      <c r="M18" s="42">
        <v>360</v>
      </c>
      <c r="N18" s="42"/>
      <c r="O18" s="42"/>
      <c r="P18" s="19"/>
      <c r="Q18" s="19"/>
      <c r="R18" s="19"/>
      <c r="S18" s="19"/>
      <c r="T18" s="19"/>
      <c r="U18" s="19"/>
      <c r="V18" s="19">
        <v>69</v>
      </c>
      <c r="W18" s="19">
        <v>256</v>
      </c>
      <c r="X18" s="19">
        <v>11</v>
      </c>
      <c r="Y18" s="19">
        <v>33</v>
      </c>
      <c r="Z18" s="19"/>
      <c r="AA18" s="66"/>
    </row>
    <row r="19" s="3" customFormat="1" ht="80" customHeight="1" spans="1:27">
      <c r="A19" s="19">
        <v>4</v>
      </c>
      <c r="B19" s="23" t="s">
        <v>35</v>
      </c>
      <c r="C19" s="21" t="s">
        <v>86</v>
      </c>
      <c r="D19" s="21" t="s">
        <v>87</v>
      </c>
      <c r="E19" s="17" t="s">
        <v>88</v>
      </c>
      <c r="F19" s="22" t="s">
        <v>64</v>
      </c>
      <c r="G19" s="19" t="s">
        <v>65</v>
      </c>
      <c r="H19" s="19" t="s">
        <v>89</v>
      </c>
      <c r="I19" s="15">
        <v>2023.11</v>
      </c>
      <c r="J19" s="18" t="s">
        <v>49</v>
      </c>
      <c r="K19" s="42">
        <v>500</v>
      </c>
      <c r="L19" s="42">
        <v>800</v>
      </c>
      <c r="M19" s="42">
        <v>500</v>
      </c>
      <c r="N19" s="42"/>
      <c r="O19" s="42"/>
      <c r="P19" s="19"/>
      <c r="Q19" s="19"/>
      <c r="R19" s="19"/>
      <c r="S19" s="19"/>
      <c r="T19" s="19"/>
      <c r="U19" s="19"/>
      <c r="V19" s="19">
        <v>36</v>
      </c>
      <c r="W19" s="19">
        <v>169</v>
      </c>
      <c r="X19" s="19">
        <v>9</v>
      </c>
      <c r="Y19" s="19">
        <v>43</v>
      </c>
      <c r="Z19" s="19"/>
      <c r="AA19" s="66"/>
    </row>
    <row r="20" s="3" customFormat="1" ht="60" customHeight="1" spans="1:27">
      <c r="A20" s="19">
        <v>5</v>
      </c>
      <c r="B20" s="20" t="s">
        <v>35</v>
      </c>
      <c r="C20" s="21" t="s">
        <v>90</v>
      </c>
      <c r="D20" s="21" t="s">
        <v>91</v>
      </c>
      <c r="E20" s="17" t="s">
        <v>92</v>
      </c>
      <c r="F20" s="22" t="s">
        <v>64</v>
      </c>
      <c r="G20" s="19" t="s">
        <v>65</v>
      </c>
      <c r="H20" s="19" t="s">
        <v>89</v>
      </c>
      <c r="I20" s="15">
        <v>2023.11</v>
      </c>
      <c r="J20" s="18" t="s">
        <v>49</v>
      </c>
      <c r="K20" s="46">
        <v>300</v>
      </c>
      <c r="L20" s="42">
        <v>611</v>
      </c>
      <c r="M20" s="42">
        <v>300</v>
      </c>
      <c r="N20" s="42"/>
      <c r="O20" s="42"/>
      <c r="P20" s="19"/>
      <c r="Q20" s="19"/>
      <c r="R20" s="19"/>
      <c r="S20" s="19"/>
      <c r="T20" s="19"/>
      <c r="U20" s="19"/>
      <c r="V20" s="19">
        <v>43</v>
      </c>
      <c r="W20" s="19">
        <v>202</v>
      </c>
      <c r="X20" s="19">
        <v>23</v>
      </c>
      <c r="Y20" s="19">
        <v>75</v>
      </c>
      <c r="Z20" s="19"/>
      <c r="AA20" s="66"/>
    </row>
    <row r="21" s="3" customFormat="1" ht="65" customHeight="1" spans="1:27">
      <c r="A21" s="19">
        <v>6</v>
      </c>
      <c r="B21" s="23" t="s">
        <v>35</v>
      </c>
      <c r="C21" s="21" t="s">
        <v>93</v>
      </c>
      <c r="D21" s="21" t="s">
        <v>94</v>
      </c>
      <c r="E21" s="17" t="s">
        <v>95</v>
      </c>
      <c r="F21" s="22" t="s">
        <v>64</v>
      </c>
      <c r="G21" s="19" t="s">
        <v>65</v>
      </c>
      <c r="H21" s="19" t="s">
        <v>96</v>
      </c>
      <c r="I21" s="15">
        <v>2023.11</v>
      </c>
      <c r="J21" s="18" t="s">
        <v>49</v>
      </c>
      <c r="K21" s="46">
        <v>400</v>
      </c>
      <c r="L21" s="42">
        <v>875</v>
      </c>
      <c r="M21" s="42">
        <v>400</v>
      </c>
      <c r="N21" s="42"/>
      <c r="O21" s="42"/>
      <c r="P21" s="19"/>
      <c r="Q21" s="19"/>
      <c r="R21" s="19"/>
      <c r="S21" s="19"/>
      <c r="T21" s="19"/>
      <c r="U21" s="19"/>
      <c r="V21" s="19">
        <v>48</v>
      </c>
      <c r="W21" s="19">
        <v>241</v>
      </c>
      <c r="X21" s="19">
        <v>19</v>
      </c>
      <c r="Y21" s="19">
        <v>78</v>
      </c>
      <c r="Z21" s="19"/>
      <c r="AA21" s="66"/>
    </row>
    <row r="22" s="3" customFormat="1" ht="101" customHeight="1" spans="1:27">
      <c r="A22" s="19">
        <v>7</v>
      </c>
      <c r="B22" s="23" t="s">
        <v>35</v>
      </c>
      <c r="C22" s="21" t="s">
        <v>97</v>
      </c>
      <c r="D22" s="21" t="s">
        <v>98</v>
      </c>
      <c r="E22" s="17" t="s">
        <v>99</v>
      </c>
      <c r="F22" s="22" t="s">
        <v>64</v>
      </c>
      <c r="G22" s="19" t="s">
        <v>65</v>
      </c>
      <c r="H22" s="19" t="s">
        <v>41</v>
      </c>
      <c r="I22" s="15">
        <v>2023.12</v>
      </c>
      <c r="J22" s="18" t="s">
        <v>100</v>
      </c>
      <c r="K22" s="42">
        <v>600</v>
      </c>
      <c r="L22" s="42">
        <v>1000</v>
      </c>
      <c r="M22" s="42">
        <v>400</v>
      </c>
      <c r="N22" s="42"/>
      <c r="O22" s="42"/>
      <c r="P22" s="19">
        <v>200</v>
      </c>
      <c r="Q22" s="19"/>
      <c r="R22" s="19"/>
      <c r="S22" s="19"/>
      <c r="T22" s="19"/>
      <c r="U22" s="19"/>
      <c r="V22" s="19">
        <v>59</v>
      </c>
      <c r="W22" s="19">
        <v>263</v>
      </c>
      <c r="X22" s="19">
        <v>29</v>
      </c>
      <c r="Y22" s="19">
        <v>119</v>
      </c>
      <c r="Z22" s="19"/>
      <c r="AA22" s="66"/>
    </row>
    <row r="23" s="2" customFormat="1" ht="65" customHeight="1" spans="1:27">
      <c r="A23" s="14" t="s">
        <v>101</v>
      </c>
      <c r="B23" s="14"/>
      <c r="C23" s="14"/>
      <c r="D23" s="14"/>
      <c r="E23" s="13">
        <v>12</v>
      </c>
      <c r="F23" s="13"/>
      <c r="G23" s="13"/>
      <c r="H23" s="13"/>
      <c r="I23" s="13"/>
      <c r="J23" s="13"/>
      <c r="K23" s="40">
        <f>SUM(K24:K35)</f>
        <v>3985</v>
      </c>
      <c r="L23" s="40">
        <f>SUM(L24:L35)</f>
        <v>5266</v>
      </c>
      <c r="M23" s="40">
        <f>SUM(M24:M35)</f>
        <v>3810</v>
      </c>
      <c r="N23" s="40"/>
      <c r="O23" s="40"/>
      <c r="P23" s="40">
        <v>175</v>
      </c>
      <c r="Q23" s="13"/>
      <c r="R23" s="13"/>
      <c r="S23" s="13"/>
      <c r="T23" s="13"/>
      <c r="U23" s="13"/>
      <c r="V23" s="13"/>
      <c r="W23" s="13"/>
      <c r="X23" s="13"/>
      <c r="Y23" s="13"/>
      <c r="Z23" s="65"/>
      <c r="AA23" s="64"/>
    </row>
    <row r="24" s="3" customFormat="1" ht="52" customHeight="1" spans="1:27">
      <c r="A24" s="15">
        <v>1</v>
      </c>
      <c r="B24" s="20" t="s">
        <v>35</v>
      </c>
      <c r="C24" s="17" t="s">
        <v>102</v>
      </c>
      <c r="D24" s="17" t="s">
        <v>103</v>
      </c>
      <c r="E24" s="17" t="s">
        <v>104</v>
      </c>
      <c r="F24" s="17" t="s">
        <v>105</v>
      </c>
      <c r="G24" s="15" t="s">
        <v>106</v>
      </c>
      <c r="H24" s="15" t="s">
        <v>107</v>
      </c>
      <c r="I24" s="15">
        <v>2023.8</v>
      </c>
      <c r="J24" s="18" t="s">
        <v>49</v>
      </c>
      <c r="K24" s="45">
        <v>270</v>
      </c>
      <c r="L24" s="45">
        <v>300</v>
      </c>
      <c r="M24" s="45">
        <v>270</v>
      </c>
      <c r="N24" s="15"/>
      <c r="O24" s="15"/>
      <c r="P24" s="15"/>
      <c r="Q24" s="15"/>
      <c r="R24" s="15"/>
      <c r="S24" s="15"/>
      <c r="T24" s="15"/>
      <c r="U24" s="15"/>
      <c r="V24" s="15">
        <v>104</v>
      </c>
      <c r="W24" s="15">
        <v>668</v>
      </c>
      <c r="X24" s="15">
        <v>29</v>
      </c>
      <c r="Y24" s="15">
        <v>221</v>
      </c>
      <c r="Z24" s="18"/>
      <c r="AA24" s="66"/>
    </row>
    <row r="25" s="3" customFormat="1" ht="88" customHeight="1" spans="1:27">
      <c r="A25" s="15">
        <v>2</v>
      </c>
      <c r="B25" s="20" t="s">
        <v>35</v>
      </c>
      <c r="C25" s="17" t="s">
        <v>108</v>
      </c>
      <c r="D25" s="17" t="s">
        <v>109</v>
      </c>
      <c r="E25" s="17" t="s">
        <v>110</v>
      </c>
      <c r="F25" s="20" t="s">
        <v>111</v>
      </c>
      <c r="G25" s="15" t="s">
        <v>112</v>
      </c>
      <c r="H25" s="15" t="s">
        <v>107</v>
      </c>
      <c r="I25" s="15">
        <v>2023.8</v>
      </c>
      <c r="J25" s="18" t="s">
        <v>49</v>
      </c>
      <c r="K25" s="45">
        <v>450</v>
      </c>
      <c r="L25" s="45">
        <v>530</v>
      </c>
      <c r="M25" s="45">
        <v>450</v>
      </c>
      <c r="N25" s="15"/>
      <c r="O25" s="15"/>
      <c r="P25" s="44"/>
      <c r="Q25" s="15"/>
      <c r="R25" s="15"/>
      <c r="S25" s="15"/>
      <c r="T25" s="15"/>
      <c r="U25" s="15"/>
      <c r="V25" s="19">
        <v>74</v>
      </c>
      <c r="W25" s="19">
        <v>410</v>
      </c>
      <c r="X25" s="19">
        <v>23</v>
      </c>
      <c r="Y25" s="19">
        <v>109</v>
      </c>
      <c r="Z25" s="18"/>
      <c r="AA25" s="66"/>
    </row>
    <row r="26" s="3" customFormat="1" ht="78" customHeight="1" spans="1:27">
      <c r="A26" s="15">
        <v>3</v>
      </c>
      <c r="B26" s="24" t="s">
        <v>35</v>
      </c>
      <c r="C26" s="17" t="s">
        <v>113</v>
      </c>
      <c r="D26" s="17" t="s">
        <v>109</v>
      </c>
      <c r="E26" s="17" t="s">
        <v>114</v>
      </c>
      <c r="F26" s="22" t="s">
        <v>57</v>
      </c>
      <c r="G26" s="19" t="s">
        <v>58</v>
      </c>
      <c r="H26" s="19" t="s">
        <v>89</v>
      </c>
      <c r="I26" s="15">
        <v>2023.11</v>
      </c>
      <c r="J26" s="18" t="s">
        <v>100</v>
      </c>
      <c r="K26" s="45">
        <v>625</v>
      </c>
      <c r="L26" s="45">
        <v>1200</v>
      </c>
      <c r="M26" s="44">
        <v>450</v>
      </c>
      <c r="N26" s="15"/>
      <c r="O26" s="15"/>
      <c r="P26" s="45">
        <v>175</v>
      </c>
      <c r="Q26" s="45"/>
      <c r="R26" s="45"/>
      <c r="S26" s="45"/>
      <c r="T26" s="45"/>
      <c r="U26" s="15"/>
      <c r="V26" s="15">
        <v>75</v>
      </c>
      <c r="W26" s="15">
        <v>408</v>
      </c>
      <c r="X26" s="15">
        <v>23</v>
      </c>
      <c r="Y26" s="15">
        <v>111</v>
      </c>
      <c r="Z26" s="15"/>
      <c r="AA26" s="69"/>
    </row>
    <row r="27" s="3" customFormat="1" ht="45" customHeight="1" spans="1:27">
      <c r="A27" s="15">
        <v>4</v>
      </c>
      <c r="B27" s="24" t="s">
        <v>35</v>
      </c>
      <c r="C27" s="17" t="s">
        <v>115</v>
      </c>
      <c r="D27" s="17" t="s">
        <v>116</v>
      </c>
      <c r="E27" s="17" t="s">
        <v>117</v>
      </c>
      <c r="F27" s="20" t="s">
        <v>118</v>
      </c>
      <c r="G27" s="19" t="s">
        <v>119</v>
      </c>
      <c r="H27" s="19" t="s">
        <v>77</v>
      </c>
      <c r="I27" s="15">
        <v>2023.9</v>
      </c>
      <c r="J27" s="18" t="s">
        <v>49</v>
      </c>
      <c r="K27" s="45">
        <v>320</v>
      </c>
      <c r="L27" s="45">
        <v>380</v>
      </c>
      <c r="M27" s="44">
        <v>320</v>
      </c>
      <c r="N27" s="15"/>
      <c r="O27" s="15"/>
      <c r="P27" s="45"/>
      <c r="Q27" s="45"/>
      <c r="R27" s="45"/>
      <c r="S27" s="45"/>
      <c r="T27" s="45"/>
      <c r="U27" s="15"/>
      <c r="V27" s="58">
        <v>76</v>
      </c>
      <c r="W27" s="58">
        <v>404</v>
      </c>
      <c r="X27" s="58">
        <v>18</v>
      </c>
      <c r="Y27" s="58">
        <v>69</v>
      </c>
      <c r="Z27" s="15"/>
      <c r="AA27" s="69"/>
    </row>
    <row r="28" s="3" customFormat="1" ht="62" customHeight="1" spans="1:27">
      <c r="A28" s="15">
        <v>5</v>
      </c>
      <c r="B28" s="24" t="s">
        <v>35</v>
      </c>
      <c r="C28" s="17" t="s">
        <v>120</v>
      </c>
      <c r="D28" s="17" t="s">
        <v>121</v>
      </c>
      <c r="E28" s="17" t="s">
        <v>122</v>
      </c>
      <c r="F28" s="20" t="s">
        <v>123</v>
      </c>
      <c r="G28" s="15" t="s">
        <v>124</v>
      </c>
      <c r="H28" s="15" t="s">
        <v>41</v>
      </c>
      <c r="I28" s="15">
        <v>2023.12</v>
      </c>
      <c r="J28" s="18" t="s">
        <v>49</v>
      </c>
      <c r="K28" s="45">
        <v>380</v>
      </c>
      <c r="L28" s="45">
        <v>450</v>
      </c>
      <c r="M28" s="15">
        <v>380</v>
      </c>
      <c r="N28" s="15"/>
      <c r="O28" s="15"/>
      <c r="P28" s="45"/>
      <c r="Q28" s="45"/>
      <c r="R28" s="45"/>
      <c r="S28" s="45"/>
      <c r="T28" s="45"/>
      <c r="U28" s="15"/>
      <c r="V28" s="15">
        <v>86</v>
      </c>
      <c r="W28" s="15">
        <v>407</v>
      </c>
      <c r="X28" s="15">
        <v>34</v>
      </c>
      <c r="Y28" s="15">
        <v>182</v>
      </c>
      <c r="Z28" s="15"/>
      <c r="AA28" s="69"/>
    </row>
    <row r="29" s="3" customFormat="1" ht="54" customHeight="1" spans="1:27">
      <c r="A29" s="15">
        <v>6</v>
      </c>
      <c r="B29" s="24" t="s">
        <v>35</v>
      </c>
      <c r="C29" s="17" t="s">
        <v>125</v>
      </c>
      <c r="D29" s="17" t="s">
        <v>126</v>
      </c>
      <c r="E29" s="17" t="s">
        <v>127</v>
      </c>
      <c r="F29" s="22" t="s">
        <v>57</v>
      </c>
      <c r="G29" s="19" t="s">
        <v>58</v>
      </c>
      <c r="H29" s="19" t="s">
        <v>107</v>
      </c>
      <c r="I29" s="15">
        <v>2023.8</v>
      </c>
      <c r="J29" s="18" t="s">
        <v>49</v>
      </c>
      <c r="K29" s="45">
        <v>210</v>
      </c>
      <c r="L29" s="45">
        <v>220</v>
      </c>
      <c r="M29" s="15">
        <v>210</v>
      </c>
      <c r="N29" s="15"/>
      <c r="O29" s="15"/>
      <c r="P29" s="45"/>
      <c r="Q29" s="45"/>
      <c r="R29" s="45"/>
      <c r="S29" s="45"/>
      <c r="T29" s="45"/>
      <c r="U29" s="15"/>
      <c r="V29" s="15">
        <v>78</v>
      </c>
      <c r="W29" s="15">
        <v>195</v>
      </c>
      <c r="X29" s="15">
        <v>6</v>
      </c>
      <c r="Y29" s="15">
        <v>21</v>
      </c>
      <c r="Z29" s="15"/>
      <c r="AA29" s="69"/>
    </row>
    <row r="30" s="3" customFormat="1" ht="127" customHeight="1" spans="1:27">
      <c r="A30" s="15">
        <v>7</v>
      </c>
      <c r="B30" s="24" t="s">
        <v>35</v>
      </c>
      <c r="C30" s="17" t="s">
        <v>128</v>
      </c>
      <c r="D30" s="17" t="s">
        <v>129</v>
      </c>
      <c r="E30" s="20" t="s">
        <v>130</v>
      </c>
      <c r="F30" s="20" t="s">
        <v>81</v>
      </c>
      <c r="G30" s="15" t="s">
        <v>82</v>
      </c>
      <c r="H30" s="15" t="s">
        <v>89</v>
      </c>
      <c r="I30" s="15">
        <v>2023.11</v>
      </c>
      <c r="J30" s="18" t="s">
        <v>49</v>
      </c>
      <c r="K30" s="45">
        <v>200</v>
      </c>
      <c r="L30" s="45">
        <v>236</v>
      </c>
      <c r="M30" s="15">
        <v>200</v>
      </c>
      <c r="N30" s="15"/>
      <c r="O30" s="15"/>
      <c r="P30" s="45"/>
      <c r="Q30" s="45"/>
      <c r="R30" s="45"/>
      <c r="S30" s="45"/>
      <c r="T30" s="45"/>
      <c r="U30" s="15"/>
      <c r="V30" s="15">
        <v>60</v>
      </c>
      <c r="W30" s="15">
        <v>324</v>
      </c>
      <c r="X30" s="15">
        <v>9</v>
      </c>
      <c r="Y30" s="15">
        <v>40</v>
      </c>
      <c r="Z30" s="15"/>
      <c r="AA30" s="69"/>
    </row>
    <row r="31" s="3" customFormat="1" ht="57" customHeight="1" spans="1:27">
      <c r="A31" s="15">
        <v>8</v>
      </c>
      <c r="B31" s="24" t="s">
        <v>35</v>
      </c>
      <c r="C31" s="17" t="s">
        <v>131</v>
      </c>
      <c r="D31" s="17" t="s">
        <v>132</v>
      </c>
      <c r="E31" s="17" t="s">
        <v>133</v>
      </c>
      <c r="F31" s="20" t="s">
        <v>81</v>
      </c>
      <c r="G31" s="15" t="s">
        <v>82</v>
      </c>
      <c r="H31" s="15" t="s">
        <v>89</v>
      </c>
      <c r="I31" s="15">
        <v>2023.11</v>
      </c>
      <c r="J31" s="18" t="s">
        <v>49</v>
      </c>
      <c r="K31" s="45">
        <v>200</v>
      </c>
      <c r="L31" s="45">
        <v>400</v>
      </c>
      <c r="M31" s="15">
        <v>200</v>
      </c>
      <c r="N31" s="15"/>
      <c r="O31" s="15"/>
      <c r="P31" s="45"/>
      <c r="Q31" s="45"/>
      <c r="R31" s="45"/>
      <c r="S31" s="45"/>
      <c r="T31" s="45"/>
      <c r="U31" s="15"/>
      <c r="V31" s="15">
        <v>27</v>
      </c>
      <c r="W31" s="15">
        <v>116</v>
      </c>
      <c r="X31" s="15">
        <v>27</v>
      </c>
      <c r="Y31" s="15">
        <v>116</v>
      </c>
      <c r="Z31" s="15"/>
      <c r="AA31" s="69"/>
    </row>
    <row r="32" s="3" customFormat="1" ht="62" customHeight="1" spans="1:27">
      <c r="A32" s="15">
        <v>9</v>
      </c>
      <c r="B32" s="24" t="s">
        <v>35</v>
      </c>
      <c r="C32" s="21" t="s">
        <v>134</v>
      </c>
      <c r="D32" s="21" t="s">
        <v>135</v>
      </c>
      <c r="E32" s="21" t="s">
        <v>136</v>
      </c>
      <c r="F32" s="20" t="s">
        <v>123</v>
      </c>
      <c r="G32" s="15" t="s">
        <v>124</v>
      </c>
      <c r="H32" s="15" t="s">
        <v>41</v>
      </c>
      <c r="I32" s="15">
        <v>2023.12</v>
      </c>
      <c r="J32" s="18" t="s">
        <v>71</v>
      </c>
      <c r="K32" s="45">
        <v>350</v>
      </c>
      <c r="L32" s="45">
        <v>350</v>
      </c>
      <c r="M32" s="15">
        <v>350</v>
      </c>
      <c r="N32" s="15"/>
      <c r="O32" s="15"/>
      <c r="P32" s="45"/>
      <c r="Q32" s="45"/>
      <c r="R32" s="45"/>
      <c r="S32" s="45"/>
      <c r="T32" s="45"/>
      <c r="U32" s="15"/>
      <c r="V32" s="15">
        <v>46</v>
      </c>
      <c r="W32" s="15">
        <v>226</v>
      </c>
      <c r="X32" s="15">
        <v>8</v>
      </c>
      <c r="Y32" s="15">
        <v>33</v>
      </c>
      <c r="Z32" s="68" t="s">
        <v>72</v>
      </c>
      <c r="AA32" s="69"/>
    </row>
    <row r="33" s="3" customFormat="1" ht="79" customHeight="1" spans="1:27">
      <c r="A33" s="15">
        <v>10</v>
      </c>
      <c r="B33" s="24" t="s">
        <v>35</v>
      </c>
      <c r="C33" s="17" t="s">
        <v>137</v>
      </c>
      <c r="D33" s="17" t="s">
        <v>116</v>
      </c>
      <c r="E33" s="25" t="s">
        <v>138</v>
      </c>
      <c r="F33" s="20" t="s">
        <v>139</v>
      </c>
      <c r="G33" s="15" t="s">
        <v>140</v>
      </c>
      <c r="H33" s="15" t="s">
        <v>89</v>
      </c>
      <c r="I33" s="15">
        <v>2023.11</v>
      </c>
      <c r="J33" s="18" t="s">
        <v>49</v>
      </c>
      <c r="K33" s="45">
        <v>350</v>
      </c>
      <c r="L33" s="45">
        <v>450</v>
      </c>
      <c r="M33" s="15">
        <v>350</v>
      </c>
      <c r="N33" s="15"/>
      <c r="O33" s="15"/>
      <c r="P33" s="45"/>
      <c r="Q33" s="45"/>
      <c r="R33" s="45"/>
      <c r="S33" s="45"/>
      <c r="T33" s="45"/>
      <c r="U33" s="15"/>
      <c r="V33" s="15">
        <v>77</v>
      </c>
      <c r="W33" s="15">
        <v>381</v>
      </c>
      <c r="X33" s="15">
        <v>15</v>
      </c>
      <c r="Y33" s="15">
        <v>56</v>
      </c>
      <c r="Z33" s="15"/>
      <c r="AA33" s="69"/>
    </row>
    <row r="34" s="3" customFormat="1" ht="78" customHeight="1" spans="1:27">
      <c r="A34" s="15">
        <v>11</v>
      </c>
      <c r="B34" s="24" t="s">
        <v>35</v>
      </c>
      <c r="C34" s="17" t="s">
        <v>141</v>
      </c>
      <c r="D34" s="17" t="s">
        <v>142</v>
      </c>
      <c r="E34" s="17" t="s">
        <v>143</v>
      </c>
      <c r="F34" s="20" t="s">
        <v>144</v>
      </c>
      <c r="G34" s="15" t="s">
        <v>145</v>
      </c>
      <c r="H34" s="15" t="s">
        <v>89</v>
      </c>
      <c r="I34" s="15">
        <v>2023.11</v>
      </c>
      <c r="J34" s="18" t="s">
        <v>49</v>
      </c>
      <c r="K34" s="45">
        <v>330</v>
      </c>
      <c r="L34" s="45">
        <v>450</v>
      </c>
      <c r="M34" s="15">
        <v>330</v>
      </c>
      <c r="N34" s="15"/>
      <c r="O34" s="15"/>
      <c r="P34" s="45"/>
      <c r="Q34" s="45"/>
      <c r="R34" s="45"/>
      <c r="S34" s="45"/>
      <c r="T34" s="45"/>
      <c r="U34" s="15"/>
      <c r="V34" s="15">
        <v>36</v>
      </c>
      <c r="W34" s="15">
        <v>267</v>
      </c>
      <c r="X34" s="15">
        <v>3</v>
      </c>
      <c r="Y34" s="15">
        <v>19</v>
      </c>
      <c r="Z34" s="15"/>
      <c r="AA34" s="69"/>
    </row>
    <row r="35" s="3" customFormat="1" ht="78" customHeight="1" spans="1:27">
      <c r="A35" s="15">
        <v>12</v>
      </c>
      <c r="B35" s="24" t="s">
        <v>35</v>
      </c>
      <c r="C35" s="21" t="s">
        <v>146</v>
      </c>
      <c r="D35" s="21" t="s">
        <v>79</v>
      </c>
      <c r="E35" s="21" t="s">
        <v>147</v>
      </c>
      <c r="F35" s="20" t="s">
        <v>81</v>
      </c>
      <c r="G35" s="15" t="s">
        <v>82</v>
      </c>
      <c r="H35" s="15" t="s">
        <v>96</v>
      </c>
      <c r="I35" s="15">
        <v>2023.11</v>
      </c>
      <c r="J35" s="18" t="s">
        <v>71</v>
      </c>
      <c r="K35" s="45">
        <v>300</v>
      </c>
      <c r="L35" s="45">
        <v>300</v>
      </c>
      <c r="M35" s="15">
        <v>300</v>
      </c>
      <c r="N35" s="15"/>
      <c r="O35" s="15"/>
      <c r="P35" s="45"/>
      <c r="Q35" s="45"/>
      <c r="R35" s="45"/>
      <c r="S35" s="45"/>
      <c r="T35" s="45"/>
      <c r="U35" s="15"/>
      <c r="V35" s="15">
        <v>60</v>
      </c>
      <c r="W35" s="15">
        <v>300</v>
      </c>
      <c r="X35" s="15">
        <v>11</v>
      </c>
      <c r="Y35" s="15">
        <v>49</v>
      </c>
      <c r="Z35" s="68" t="s">
        <v>72</v>
      </c>
      <c r="AA35" s="70"/>
    </row>
    <row r="36" s="2" customFormat="1" ht="65" customHeight="1" spans="1:27">
      <c r="A36" s="14" t="s">
        <v>148</v>
      </c>
      <c r="B36" s="14"/>
      <c r="C36" s="14"/>
      <c r="D36" s="14"/>
      <c r="E36" s="13">
        <v>4</v>
      </c>
      <c r="F36" s="13"/>
      <c r="G36" s="13"/>
      <c r="H36" s="13"/>
      <c r="I36" s="13"/>
      <c r="J36" s="13"/>
      <c r="K36" s="39">
        <f>SUM(K37:K40)</f>
        <v>4476.16228</v>
      </c>
      <c r="L36" s="40">
        <f>SUM(L37:L40)</f>
        <v>7242</v>
      </c>
      <c r="M36" s="40">
        <f>SUM(M37:M40)</f>
        <v>3276.16228</v>
      </c>
      <c r="N36" s="40"/>
      <c r="O36" s="40"/>
      <c r="P36" s="40">
        <f>SUM(P37:P40)</f>
        <v>1200</v>
      </c>
      <c r="Q36" s="13"/>
      <c r="R36" s="13"/>
      <c r="S36" s="13"/>
      <c r="T36" s="13"/>
      <c r="U36" s="13"/>
      <c r="V36" s="13"/>
      <c r="W36" s="13"/>
      <c r="X36" s="13"/>
      <c r="Y36" s="13"/>
      <c r="Z36" s="65"/>
      <c r="AA36" s="64"/>
    </row>
    <row r="37" s="3" customFormat="1" ht="69" customHeight="1" spans="1:27">
      <c r="A37" s="19">
        <v>1</v>
      </c>
      <c r="B37" s="22" t="s">
        <v>35</v>
      </c>
      <c r="C37" s="17" t="s">
        <v>149</v>
      </c>
      <c r="D37" s="26" t="s">
        <v>150</v>
      </c>
      <c r="E37" s="17" t="s">
        <v>151</v>
      </c>
      <c r="F37" s="20" t="s">
        <v>57</v>
      </c>
      <c r="G37" s="19" t="s">
        <v>58</v>
      </c>
      <c r="H37" s="19" t="s">
        <v>89</v>
      </c>
      <c r="I37" s="19">
        <v>2023.11</v>
      </c>
      <c r="J37" s="20" t="s">
        <v>100</v>
      </c>
      <c r="K37" s="42">
        <v>1000</v>
      </c>
      <c r="L37" s="42">
        <v>1880</v>
      </c>
      <c r="M37" s="42">
        <v>700</v>
      </c>
      <c r="N37" s="42"/>
      <c r="O37" s="42"/>
      <c r="P37" s="19">
        <v>300</v>
      </c>
      <c r="Q37" s="19"/>
      <c r="R37" s="19"/>
      <c r="S37" s="19"/>
      <c r="T37" s="19"/>
      <c r="U37" s="19"/>
      <c r="V37" s="19">
        <v>161</v>
      </c>
      <c r="W37" s="19">
        <v>785</v>
      </c>
      <c r="X37" s="19">
        <v>56</v>
      </c>
      <c r="Y37" s="19">
        <v>198</v>
      </c>
      <c r="Z37" s="19"/>
      <c r="AA37" s="66"/>
    </row>
    <row r="38" s="3" customFormat="1" ht="69" customHeight="1" spans="1:27">
      <c r="A38" s="19">
        <v>2</v>
      </c>
      <c r="B38" s="22" t="s">
        <v>35</v>
      </c>
      <c r="C38" s="17" t="s">
        <v>152</v>
      </c>
      <c r="D38" s="26" t="s">
        <v>153</v>
      </c>
      <c r="E38" s="17" t="s">
        <v>154</v>
      </c>
      <c r="F38" s="20" t="s">
        <v>155</v>
      </c>
      <c r="G38" s="19" t="s">
        <v>156</v>
      </c>
      <c r="H38" s="19" t="s">
        <v>41</v>
      </c>
      <c r="I38" s="19">
        <v>2023.12</v>
      </c>
      <c r="J38" s="20" t="s">
        <v>100</v>
      </c>
      <c r="K38" s="42">
        <v>800</v>
      </c>
      <c r="L38" s="42">
        <v>1562</v>
      </c>
      <c r="M38" s="19">
        <v>500</v>
      </c>
      <c r="N38" s="42"/>
      <c r="O38" s="42"/>
      <c r="P38" s="19">
        <v>300</v>
      </c>
      <c r="Q38" s="19"/>
      <c r="R38" s="19"/>
      <c r="S38" s="19"/>
      <c r="T38" s="19"/>
      <c r="U38" s="19"/>
      <c r="V38" s="19">
        <v>58</v>
      </c>
      <c r="W38" s="19">
        <v>346</v>
      </c>
      <c r="X38" s="19">
        <v>26</v>
      </c>
      <c r="Y38" s="19">
        <v>135</v>
      </c>
      <c r="Z38" s="19"/>
      <c r="AA38" s="66"/>
    </row>
    <row r="39" s="3" customFormat="1" ht="96" customHeight="1" spans="1:27">
      <c r="A39" s="19">
        <v>3</v>
      </c>
      <c r="B39" s="20" t="s">
        <v>35</v>
      </c>
      <c r="C39" s="27" t="s">
        <v>157</v>
      </c>
      <c r="D39" s="27" t="s">
        <v>158</v>
      </c>
      <c r="E39" s="17" t="s">
        <v>159</v>
      </c>
      <c r="F39" s="20" t="s">
        <v>57</v>
      </c>
      <c r="G39" s="19" t="s">
        <v>58</v>
      </c>
      <c r="H39" s="19" t="s">
        <v>41</v>
      </c>
      <c r="I39" s="19">
        <v>2023.12</v>
      </c>
      <c r="J39" s="20" t="s">
        <v>100</v>
      </c>
      <c r="K39" s="47">
        <f>SUM(M39:P39)</f>
        <v>2076.16228</v>
      </c>
      <c r="L39" s="42">
        <v>2800</v>
      </c>
      <c r="M39" s="42">
        <v>1676.16228</v>
      </c>
      <c r="N39" s="19"/>
      <c r="O39" s="19"/>
      <c r="P39" s="19">
        <v>400</v>
      </c>
      <c r="Q39" s="19"/>
      <c r="R39" s="19"/>
      <c r="S39" s="19"/>
      <c r="T39" s="19"/>
      <c r="U39" s="19"/>
      <c r="V39" s="19">
        <v>79</v>
      </c>
      <c r="W39" s="19">
        <v>399</v>
      </c>
      <c r="X39" s="19">
        <v>23</v>
      </c>
      <c r="Y39" s="19">
        <v>97</v>
      </c>
      <c r="Z39" s="19"/>
      <c r="AA39" s="66"/>
    </row>
    <row r="40" s="3" customFormat="1" ht="96" customHeight="1" spans="1:28">
      <c r="A40" s="19">
        <v>4</v>
      </c>
      <c r="B40" s="20" t="s">
        <v>35</v>
      </c>
      <c r="C40" s="17" t="s">
        <v>160</v>
      </c>
      <c r="D40" s="17" t="s">
        <v>161</v>
      </c>
      <c r="E40" s="17" t="s">
        <v>162</v>
      </c>
      <c r="F40" s="22" t="s">
        <v>64</v>
      </c>
      <c r="G40" s="19" t="s">
        <v>65</v>
      </c>
      <c r="H40" s="19" t="s">
        <v>59</v>
      </c>
      <c r="I40" s="44">
        <v>2023.1</v>
      </c>
      <c r="J40" s="20" t="s">
        <v>100</v>
      </c>
      <c r="K40" s="42">
        <v>600</v>
      </c>
      <c r="L40" s="42">
        <v>1000</v>
      </c>
      <c r="M40" s="48">
        <v>400</v>
      </c>
      <c r="N40" s="42"/>
      <c r="O40" s="42"/>
      <c r="P40" s="19">
        <v>200</v>
      </c>
      <c r="Q40" s="19"/>
      <c r="R40" s="19"/>
      <c r="S40" s="19"/>
      <c r="T40" s="19"/>
      <c r="U40" s="19"/>
      <c r="V40" s="19">
        <v>29</v>
      </c>
      <c r="W40" s="19">
        <v>196</v>
      </c>
      <c r="X40" s="19">
        <v>11</v>
      </c>
      <c r="Y40" s="19">
        <v>54</v>
      </c>
      <c r="Z40" s="19"/>
      <c r="AA40" s="66"/>
      <c r="AB40" s="71"/>
    </row>
    <row r="41" s="2" customFormat="1" ht="65" customHeight="1" spans="1:27">
      <c r="A41" s="14" t="s">
        <v>163</v>
      </c>
      <c r="B41" s="14"/>
      <c r="C41" s="14"/>
      <c r="D41" s="14"/>
      <c r="E41" s="13">
        <v>1</v>
      </c>
      <c r="F41" s="13"/>
      <c r="G41" s="13"/>
      <c r="H41" s="13"/>
      <c r="I41" s="13"/>
      <c r="J41" s="13"/>
      <c r="K41" s="39">
        <f>SUM(K42)</f>
        <v>73.89772</v>
      </c>
      <c r="L41" s="39">
        <f>SUM(L42)</f>
        <v>73.89772</v>
      </c>
      <c r="M41" s="39">
        <f>SUM(M42)</f>
        <v>73.89772</v>
      </c>
      <c r="N41" s="40"/>
      <c r="O41" s="40"/>
      <c r="P41" s="40"/>
      <c r="Q41" s="13"/>
      <c r="R41" s="13"/>
      <c r="S41" s="13"/>
      <c r="T41" s="13"/>
      <c r="U41" s="13"/>
      <c r="V41" s="13"/>
      <c r="W41" s="13"/>
      <c r="X41" s="13"/>
      <c r="Y41" s="13"/>
      <c r="Z41" s="65"/>
      <c r="AA41" s="64"/>
    </row>
    <row r="42" s="3" customFormat="1" ht="54" customHeight="1" spans="1:27">
      <c r="A42" s="15">
        <v>1</v>
      </c>
      <c r="B42" s="23" t="s">
        <v>35</v>
      </c>
      <c r="C42" s="21" t="s">
        <v>164</v>
      </c>
      <c r="D42" s="21" t="s">
        <v>35</v>
      </c>
      <c r="E42" s="21" t="s">
        <v>165</v>
      </c>
      <c r="F42" s="28" t="s">
        <v>57</v>
      </c>
      <c r="G42" s="15" t="s">
        <v>58</v>
      </c>
      <c r="H42" s="15" t="s">
        <v>166</v>
      </c>
      <c r="I42" s="15">
        <v>2023.2</v>
      </c>
      <c r="J42" s="18" t="s">
        <v>49</v>
      </c>
      <c r="K42" s="49">
        <v>73.89772</v>
      </c>
      <c r="L42" s="49">
        <v>73.89772</v>
      </c>
      <c r="M42" s="49">
        <v>73.89772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66"/>
    </row>
    <row r="43" s="2" customFormat="1" ht="65" customHeight="1" spans="1:27">
      <c r="A43" s="13" t="s">
        <v>167</v>
      </c>
      <c r="B43" s="13"/>
      <c r="C43" s="13"/>
      <c r="D43" s="13"/>
      <c r="E43" s="13"/>
      <c r="F43" s="13"/>
      <c r="G43" s="13"/>
      <c r="H43" s="13"/>
      <c r="I43" s="13"/>
      <c r="J43" s="13"/>
      <c r="K43" s="40"/>
      <c r="L43" s="40"/>
      <c r="M43" s="40"/>
      <c r="N43" s="40"/>
      <c r="O43" s="40"/>
      <c r="P43" s="40"/>
      <c r="Q43" s="13"/>
      <c r="R43" s="13"/>
      <c r="S43" s="13"/>
      <c r="T43" s="13"/>
      <c r="U43" s="13"/>
      <c r="V43" s="13"/>
      <c r="W43" s="13"/>
      <c r="X43" s="13"/>
      <c r="Y43" s="13"/>
      <c r="Z43" s="65"/>
      <c r="AA43" s="64"/>
    </row>
  </sheetData>
  <autoFilter ref="A6:AA43">
    <extLst/>
  </autoFilter>
  <mergeCells count="37">
    <mergeCell ref="A1:C1"/>
    <mergeCell ref="A2:Z2"/>
    <mergeCell ref="A3:E3"/>
    <mergeCell ref="J4:K4"/>
    <mergeCell ref="L4:T4"/>
    <mergeCell ref="U4:Y4"/>
    <mergeCell ref="X5:Y5"/>
    <mergeCell ref="A7:D7"/>
    <mergeCell ref="A8:D8"/>
    <mergeCell ref="A15:D15"/>
    <mergeCell ref="A23:D23"/>
    <mergeCell ref="A36:D36"/>
    <mergeCell ref="A41:D41"/>
    <mergeCell ref="A43:D4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Z4:Z6"/>
    <mergeCell ref="AA4:AA6"/>
    <mergeCell ref="AB4:AB6"/>
  </mergeCells>
  <printOptions horizontalCentered="1"/>
  <pageMargins left="0.751388888888889" right="0.751388888888889" top="0.196527777777778" bottom="1" header="0.196527777777778" footer="0.5"/>
  <pageSetup paperSize="9" scale="3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2006-09-17T16:00:00Z</dcterms:created>
  <dcterms:modified xsi:type="dcterms:W3CDTF">2023-07-28T09:29:38Z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063C6B41336A48BF9AF339E3E4AC7780_13</vt:lpwstr>
  </property>
</Properties>
</file>