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846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2">'表三一般公共预算基本支出表'!$3:$5</definedName>
  </definedNames>
  <calcPr fullCalcOnLoad="1"/>
</workbook>
</file>

<file path=xl/sharedStrings.xml><?xml version="1.0" encoding="utf-8"?>
<sst xmlns="http://schemas.openxmlformats.org/spreadsheetml/2006/main" count="359" uniqueCount="202">
  <si>
    <t>财政拨款收支总表</t>
  </si>
  <si>
    <t>表一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</si>
  <si>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</si>
  <si>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</si>
  <si>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</si>
  <si>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</si>
  <si>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</si>
  <si>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</si>
  <si>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</si>
  <si>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</si>
  <si>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</si>
  <si>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</si>
  <si>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</si>
  <si>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</si>
  <si>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</si>
  <si>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</si>
  <si>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</si>
  <si>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</si>
  <si>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</si>
  <si>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（七）社会保障和就业</t>
  </si>
  <si>
    <t>（八）卫生健康支出</t>
  </si>
  <si>
    <t xml:space="preserve"> (九)自然资源海洋气象等支出</t>
  </si>
  <si>
    <t>（十）住房保障支出</t>
  </si>
  <si>
    <t>二、结转下年</t>
  </si>
  <si>
    <t xml:space="preserve"> </t>
  </si>
  <si>
    <t>收 入 总 计</t>
  </si>
  <si>
    <t>支 出 总 计</t>
  </si>
  <si>
    <t>一般公共预算支出表</t>
  </si>
  <si>
    <t>表二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</si>
  <si>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</si>
  <si>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</si>
  <si>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</si>
  <si>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</si>
  <si>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</si>
  <si>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</si>
  <si>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</si>
  <si>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</si>
  <si>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自然资源海洋气象等支出</t>
  </si>
  <si>
    <t>自然资源事务</t>
  </si>
  <si>
    <t>行政运行</t>
  </si>
  <si>
    <t>其他自然资源事务支出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</si>
  <si>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</si>
  <si>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</si>
  <si>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</si>
  <si>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</si>
  <si>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</si>
  <si>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</si>
  <si>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</si>
  <si>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</si>
  <si>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</si>
  <si>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</si>
  <si>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</si>
  <si>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</si>
  <si>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</si>
  <si>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</si>
  <si>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</si>
  <si>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</si>
  <si>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</si>
  <si>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</si>
  <si>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表三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</si>
  <si>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</si>
  <si>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</si>
  <si>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</si>
  <si>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</si>
  <si>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</si>
  <si>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</si>
  <si>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</si>
  <si>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</si>
  <si>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</si>
  <si>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</si>
  <si>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</si>
  <si>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</si>
  <si>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</si>
  <si>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</si>
  <si>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</si>
  <si>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</si>
  <si>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</si>
  <si>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</si>
  <si>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</si>
  <si>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</si>
  <si>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</si>
  <si>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</si>
  <si>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</si>
  <si>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</si>
  <si>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</si>
  <si>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</si>
  <si>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</si>
  <si>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</si>
  <si>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</si>
  <si>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</si>
  <si>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</si>
  <si>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</si>
  <si>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</si>
  <si>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</si>
  <si>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</si>
  <si>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</si>
  <si>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</si>
  <si>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</si>
  <si>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</si>
  <si>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</si>
  <si>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</si>
  <si>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</si>
  <si>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</si>
  <si>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</si>
  <si>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</si>
  <si>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</si>
  <si>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</si>
  <si>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</si>
  <si>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</si>
  <si>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</si>
  <si>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</si>
  <si>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</si>
  <si>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</si>
  <si>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</si>
  <si>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取暖费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</si>
  <si>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</si>
  <si>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</si>
  <si>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</si>
  <si>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</si>
  <si>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</si>
  <si>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</si>
  <si>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</si>
  <si>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</si>
  <si>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</si>
  <si>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培训费</t>
  </si>
  <si>
    <t>16</t>
  </si>
  <si>
    <t>专用材料购置费</t>
  </si>
  <si>
    <t>18</t>
  </si>
  <si>
    <t>专用材料费</t>
  </si>
  <si>
    <t>公务接待费</t>
  </si>
  <si>
    <t>17</t>
  </si>
  <si>
    <t>公务用车运行维护费</t>
  </si>
  <si>
    <t>31</t>
  </si>
  <si>
    <t>维修（护）费</t>
  </si>
  <si>
    <t>13</t>
  </si>
  <si>
    <t>其他商品和服务支出</t>
  </si>
  <si>
    <t>一般公共预算“三公”经费支出表</t>
  </si>
  <si>
    <t>表四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</si>
  <si>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</si>
  <si>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</si>
  <si>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</si>
  <si>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</si>
  <si>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</si>
  <si>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</si>
  <si>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</si>
  <si>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表五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</si>
  <si>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</si>
  <si>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</si>
  <si>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</si>
  <si>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</si>
  <si>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</si>
  <si>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表六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</si>
  <si>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</si>
  <si>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</si>
  <si>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</si>
  <si>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</si>
  <si>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</si>
  <si>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</si>
  <si>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</si>
  <si>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</si>
  <si>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</si>
  <si>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</si>
  <si>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</si>
  <si>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</si>
  <si>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八、卫生健康支出</t>
  </si>
  <si>
    <t>九、自然资源海洋气象等支出</t>
  </si>
  <si>
    <t>十、住房保障支出</t>
  </si>
  <si>
    <t>本年支出合计</t>
  </si>
  <si>
    <t>本年收入合计</t>
  </si>
  <si>
    <t>用事业基金弥补收支差额</t>
  </si>
  <si>
    <t>上年结转</t>
  </si>
  <si>
    <t>结转下年</t>
  </si>
  <si>
    <t>部门收入总表</t>
  </si>
  <si>
    <t>表七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</si>
  <si>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</si>
  <si>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</si>
  <si>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</si>
  <si>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</si>
  <si>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</si>
  <si>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</si>
  <si>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</si>
  <si>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</si>
  <si>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</si>
  <si>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</si>
  <si>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表八</t>
  </si>
  <si>
    <t>上缴上级支出</t>
  </si>
  <si>
    <t>事业单位经营支出</t>
  </si>
  <si>
    <t>对下级单位
补助支出</t>
  </si>
  <si>
    <t>征地和拆迁补偿支出</t>
  </si>
  <si>
    <t>005010</t>
  </si>
  <si>
    <t>土地开发支出</t>
  </si>
  <si>
    <t>005010</t>
  </si>
  <si>
    <t>土地出让业务支出</t>
  </si>
  <si>
    <t>农业土地开发资金安排的支出</t>
  </si>
  <si>
    <r>
      <t xml:space="preserve"> 2020</t>
    </r>
    <r>
      <rPr>
        <b/>
        <sz val="10.5"/>
        <color indexed="8"/>
        <rFont val="宋体"/>
        <family val="0"/>
      </rPr>
      <t>年预算数</t>
    </r>
  </si>
  <si>
    <r>
      <t xml:space="preserve"> 2020</t>
    </r>
    <r>
      <rPr>
        <b/>
        <sz val="10.5"/>
        <color indexed="8"/>
        <rFont val="宋体"/>
        <family val="0"/>
      </rPr>
      <t>年预算执行数</t>
    </r>
  </si>
  <si>
    <r>
      <t xml:space="preserve"> 2021</t>
    </r>
    <r>
      <rPr>
        <b/>
        <sz val="10.5"/>
        <color indexed="8"/>
        <rFont val="宋体"/>
        <family val="0"/>
      </rPr>
      <t>年预算数</t>
    </r>
  </si>
  <si>
    <t>(十一)城乡社区支出</t>
  </si>
  <si>
    <t>十一、城乡社区支出</t>
  </si>
  <si>
    <t>国有土地使用权出让收入安排的支出</t>
  </si>
  <si>
    <t>国有土地收益基金安排的支出</t>
  </si>
  <si>
    <t>城乡社区支出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</si>
</sst>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.0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8"/>
      <color theme="1"/>
      <name val="方正小标宋简体"/>
      <family val="4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sz val="11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3" fillId="0" borderId="12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3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48" fillId="0" borderId="16" xfId="0" applyFont="1" applyBorder="1" applyAlignment="1">
      <alignment horizontal="left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 vertical="center"/>
    </xf>
    <xf numFmtId="49" fontId="49" fillId="0" borderId="10" xfId="0" applyNumberFormat="1" applyFont="1" applyBorder="1" applyAlignment="1">
      <alignment horizontal="left" vertical="center"/>
    </xf>
    <xf numFmtId="177" fontId="49" fillId="0" borderId="10" xfId="0" applyNumberFormat="1" applyFont="1" applyBorder="1" applyAlignment="1">
      <alignment horizontal="left"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4" fontId="8" fillId="33" borderId="17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49" fillId="0" borderId="10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16" xfId="0" applyFont="1" applyBorder="1" applyAlignment="1">
      <alignment horizontal="right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176" fontId="50" fillId="0" borderId="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176" fontId="51" fillId="0" borderId="21" xfId="0" applyNumberFormat="1" applyFont="1" applyBorder="1" applyAlignment="1">
      <alignment horizontal="center" vertical="center" wrapText="1"/>
    </xf>
    <xf numFmtId="176" fontId="51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 wrapText="1"/>
    </xf>
    <xf numFmtId="176" fontId="48" fillId="0" borderId="22" xfId="0" applyNumberFormat="1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176" fontId="48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7">
      <selection activeCell="D10" sqref="D10:D14"/>
    </sheetView>
  </sheetViews>
  <sheetFormatPr defaultColWidth="9.00390625" defaultRowHeight="15"/>
  <cols>
    <col min="1" max="1" width="25.421875" style="0" customWidth="1"/>
    <col min="2" max="2" width="9.7109375" style="30" customWidth="1"/>
    <col min="3" max="3" width="25.421875" style="0" customWidth="1"/>
    <col min="4" max="4" width="10.140625" style="0" customWidth="1"/>
    <col min="5" max="5" width="12.421875" style="0" customWidth="1"/>
    <col min="6" max="6" width="11.851562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3.5">
      <c r="A2" s="66" t="s">
        <v>1</v>
      </c>
      <c r="B2" s="66"/>
      <c r="C2" s="42"/>
      <c r="D2" s="42"/>
      <c r="E2" s="67" t="s">
        <v>2</v>
      </c>
      <c r="F2" s="67"/>
    </row>
    <row r="3" spans="1:6" ht="29.25" customHeight="1">
      <c r="A3" s="68" t="s">
        <v>3</v>
      </c>
      <c r="B3" s="69"/>
      <c r="C3" s="68" t="s">
        <v>4</v>
      </c>
      <c r="D3" s="70"/>
      <c r="E3" s="70"/>
      <c r="F3" s="69"/>
    </row>
    <row r="4" spans="1:6" ht="49.5" customHeight="1">
      <c r="A4" s="20" t="s">
        <v>5</v>
      </c>
      <c r="B4" s="48" t="s">
        <v>6</v>
      </c>
      <c r="C4" s="20" t="s">
        <v>5</v>
      </c>
      <c r="D4" s="20" t="s">
        <v>7</v>
      </c>
      <c r="E4" s="20" t="s">
        <v>8</v>
      </c>
      <c r="F4" s="20" t="s">
        <v>9</v>
      </c>
    </row>
    <row r="5" spans="1:6" ht="37.5" customHeight="1">
      <c r="A5" s="17" t="s">
        <v>10</v>
      </c>
      <c r="B5" s="47">
        <f>B6+B7</f>
        <v>2212.46</v>
      </c>
      <c r="C5" s="17" t="s">
        <v>11</v>
      </c>
      <c r="D5" s="17">
        <f>D10+D11+D12+D13+D14</f>
        <v>2212.46</v>
      </c>
      <c r="E5" s="46">
        <f>E10+E11+E12+E13+E14</f>
        <v>412.46000000000004</v>
      </c>
      <c r="F5" s="46">
        <f>F10+F11+F12+F13+F14</f>
        <v>1800</v>
      </c>
    </row>
    <row r="6" spans="1:6" ht="37.5" customHeight="1">
      <c r="A6" s="43" t="s">
        <v>12</v>
      </c>
      <c r="B6" s="47">
        <f>'表二一般公共预算支出表'!C24</f>
        <v>412.46000000000004</v>
      </c>
      <c r="C6" s="43" t="s">
        <v>13</v>
      </c>
      <c r="D6" s="17"/>
      <c r="E6" s="17"/>
      <c r="F6" s="17"/>
    </row>
    <row r="7" spans="1:6" ht="37.5" customHeight="1">
      <c r="A7" s="43" t="s">
        <v>14</v>
      </c>
      <c r="B7" s="62">
        <f>'表五政府性基金预算支出表'!D21</f>
        <v>1800</v>
      </c>
      <c r="C7" s="43" t="s">
        <v>15</v>
      </c>
      <c r="D7" s="17"/>
      <c r="E7" s="17"/>
      <c r="F7" s="17"/>
    </row>
    <row r="8" spans="1:6" ht="37.5" customHeight="1">
      <c r="A8" s="43"/>
      <c r="B8" s="62"/>
      <c r="C8" s="43" t="s">
        <v>16</v>
      </c>
      <c r="D8" s="17"/>
      <c r="E8" s="17"/>
      <c r="F8" s="17"/>
    </row>
    <row r="9" spans="1:6" ht="37.5" customHeight="1">
      <c r="A9" s="43" t="s">
        <v>17</v>
      </c>
      <c r="B9" s="62"/>
      <c r="C9" s="43" t="s">
        <v>18</v>
      </c>
      <c r="D9" s="17"/>
      <c r="E9" s="17"/>
      <c r="F9" s="17"/>
    </row>
    <row r="10" spans="1:6" ht="37.5" customHeight="1">
      <c r="A10" s="43" t="s">
        <v>12</v>
      </c>
      <c r="B10" s="62"/>
      <c r="C10" s="45" t="s">
        <v>19</v>
      </c>
      <c r="D10" s="17">
        <f>E10+F10</f>
        <v>38.83</v>
      </c>
      <c r="E10" s="17">
        <f>'表二一般公共预算支出表'!C9</f>
        <v>38.83</v>
      </c>
      <c r="F10" s="17"/>
    </row>
    <row r="11" spans="1:6" ht="37.5" customHeight="1">
      <c r="A11" s="43" t="s">
        <v>14</v>
      </c>
      <c r="B11" s="62"/>
      <c r="C11" s="45" t="s">
        <v>20</v>
      </c>
      <c r="D11" s="46">
        <f aca="true" t="shared" si="0" ref="D11:D17">E11+F11</f>
        <v>28.48</v>
      </c>
      <c r="E11" s="17">
        <f>'表二一般公共预算支出表'!C16</f>
        <v>28.48</v>
      </c>
      <c r="F11" s="17"/>
    </row>
    <row r="12" spans="1:6" ht="37.5" customHeight="1">
      <c r="A12" s="43"/>
      <c r="B12" s="62"/>
      <c r="C12" s="45" t="s">
        <v>21</v>
      </c>
      <c r="D12" s="46">
        <f t="shared" si="0"/>
        <v>314.22</v>
      </c>
      <c r="E12" s="17">
        <f>'表二一般公共预算支出表'!C5</f>
        <v>314.22</v>
      </c>
      <c r="F12" s="17"/>
    </row>
    <row r="13" spans="1:6" ht="37.5" customHeight="1">
      <c r="A13" s="43"/>
      <c r="B13" s="62"/>
      <c r="C13" s="45" t="s">
        <v>22</v>
      </c>
      <c r="D13" s="46">
        <f t="shared" si="0"/>
        <v>30.93</v>
      </c>
      <c r="E13" s="17">
        <f>'表二一般公共预算支出表'!C21</f>
        <v>30.93</v>
      </c>
      <c r="F13" s="17"/>
    </row>
    <row r="14" spans="1:6" ht="37.5" customHeight="1">
      <c r="A14" s="43"/>
      <c r="B14" s="62"/>
      <c r="C14" s="45" t="s">
        <v>197</v>
      </c>
      <c r="D14" s="46">
        <f t="shared" si="0"/>
        <v>1800</v>
      </c>
      <c r="E14" s="17">
        <v>0</v>
      </c>
      <c r="F14" s="17">
        <f>'表五政府性基金预算支出表'!D21</f>
        <v>1800</v>
      </c>
    </row>
    <row r="15" spans="1:6" ht="37.5" customHeight="1">
      <c r="A15" s="44"/>
      <c r="B15" s="62"/>
      <c r="C15" s="44" t="s">
        <v>23</v>
      </c>
      <c r="D15" s="46"/>
      <c r="E15" s="17"/>
      <c r="F15" s="17"/>
    </row>
    <row r="16" spans="1:6" ht="37.5" customHeight="1">
      <c r="A16" s="44"/>
      <c r="B16" s="62"/>
      <c r="C16" s="44"/>
      <c r="D16" s="46"/>
      <c r="E16" s="17"/>
      <c r="F16" s="17"/>
    </row>
    <row r="17" spans="1:6" ht="37.5" customHeight="1">
      <c r="A17" s="44" t="s">
        <v>25</v>
      </c>
      <c r="B17" s="47">
        <f>B5</f>
        <v>2212.46</v>
      </c>
      <c r="C17" s="44" t="s">
        <v>26</v>
      </c>
      <c r="D17" s="46">
        <f t="shared" si="0"/>
        <v>2212.46</v>
      </c>
      <c r="E17" s="17">
        <f>E5</f>
        <v>412.46000000000004</v>
      </c>
      <c r="F17" s="46">
        <f>F5</f>
        <v>1800</v>
      </c>
    </row>
    <row r="18" ht="24">
      <c r="A18" s="1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3" sqref="D13"/>
    </sheetView>
  </sheetViews>
  <sheetFormatPr defaultColWidth="9.00390625" defaultRowHeight="15"/>
  <cols>
    <col min="1" max="1" width="11.421875" style="0" customWidth="1"/>
    <col min="2" max="2" width="24.7109375" style="0" customWidth="1"/>
    <col min="3" max="3" width="10.140625" style="1" customWidth="1"/>
    <col min="4" max="4" width="11.421875" style="1" customWidth="1"/>
    <col min="5" max="5" width="9.8515625" style="1" customWidth="1"/>
    <col min="6" max="6" width="12.00390625" style="0" customWidth="1"/>
  </cols>
  <sheetData>
    <row r="1" spans="1:6" ht="36" customHeight="1">
      <c r="A1" s="71" t="s">
        <v>27</v>
      </c>
      <c r="B1" s="71"/>
      <c r="C1" s="72"/>
      <c r="D1" s="72"/>
      <c r="E1" s="72"/>
      <c r="F1" s="71"/>
    </row>
    <row r="2" spans="1:6" ht="16.5" customHeight="1">
      <c r="A2" s="39" t="s">
        <v>28</v>
      </c>
      <c r="B2" s="40"/>
      <c r="C2" s="55"/>
      <c r="D2" s="55"/>
      <c r="E2" s="55"/>
      <c r="F2" s="41" t="s">
        <v>2</v>
      </c>
    </row>
    <row r="3" spans="1:6" ht="26.25" customHeight="1">
      <c r="A3" s="73" t="s">
        <v>29</v>
      </c>
      <c r="B3" s="73"/>
      <c r="C3" s="74" t="s">
        <v>30</v>
      </c>
      <c r="D3" s="74"/>
      <c r="E3" s="74"/>
      <c r="F3" s="73" t="s">
        <v>31</v>
      </c>
    </row>
    <row r="4" spans="1:6" ht="26.25" customHeight="1">
      <c r="A4" s="17" t="s">
        <v>32</v>
      </c>
      <c r="B4" s="17" t="s">
        <v>33</v>
      </c>
      <c r="C4" s="47" t="s">
        <v>34</v>
      </c>
      <c r="D4" s="47" t="s">
        <v>35</v>
      </c>
      <c r="E4" s="47" t="s">
        <v>36</v>
      </c>
      <c r="F4" s="73"/>
    </row>
    <row r="5" spans="1:6" ht="22.5" customHeight="1">
      <c r="A5" s="10">
        <v>220</v>
      </c>
      <c r="B5" s="10" t="s">
        <v>37</v>
      </c>
      <c r="C5" s="47">
        <f>D5+E5</f>
        <v>314.22</v>
      </c>
      <c r="D5" s="47">
        <f>D6</f>
        <v>304.22</v>
      </c>
      <c r="E5" s="47">
        <f>E6</f>
        <v>10</v>
      </c>
      <c r="F5" s="17"/>
    </row>
    <row r="6" spans="1:6" ht="22.5" customHeight="1">
      <c r="A6" s="10">
        <v>22001</v>
      </c>
      <c r="B6" s="10" t="s">
        <v>38</v>
      </c>
      <c r="C6" s="47">
        <f aca="true" t="shared" si="0" ref="C6:C24">D6+E6</f>
        <v>314.22</v>
      </c>
      <c r="D6" s="47">
        <f>D7+D8</f>
        <v>304.22</v>
      </c>
      <c r="E6" s="47">
        <f>E7+E8</f>
        <v>10</v>
      </c>
      <c r="F6" s="17"/>
    </row>
    <row r="7" spans="1:6" ht="22.5" customHeight="1">
      <c r="A7" s="10">
        <v>2200101</v>
      </c>
      <c r="B7" s="12" t="s">
        <v>39</v>
      </c>
      <c r="C7" s="47">
        <f t="shared" si="0"/>
        <v>304.22</v>
      </c>
      <c r="D7" s="47">
        <v>304.22</v>
      </c>
      <c r="E7" s="47">
        <v>0</v>
      </c>
      <c r="F7" s="17"/>
    </row>
    <row r="8" spans="1:6" ht="22.5" customHeight="1">
      <c r="A8" s="10">
        <v>2200199</v>
      </c>
      <c r="B8" s="12" t="s">
        <v>40</v>
      </c>
      <c r="C8" s="47">
        <f t="shared" si="0"/>
        <v>10</v>
      </c>
      <c r="D8" s="47">
        <v>0</v>
      </c>
      <c r="E8" s="56">
        <v>10</v>
      </c>
      <c r="F8" s="17"/>
    </row>
    <row r="9" spans="1:6" ht="22.5" customHeight="1">
      <c r="A9" s="10">
        <v>208</v>
      </c>
      <c r="B9" s="10" t="s">
        <v>41</v>
      </c>
      <c r="C9" s="47">
        <f t="shared" si="0"/>
        <v>38.83</v>
      </c>
      <c r="D9" s="47">
        <f>D10+D12</f>
        <v>38.83</v>
      </c>
      <c r="E9" s="47">
        <f>E10+E12</f>
        <v>0</v>
      </c>
      <c r="F9" s="17"/>
    </row>
    <row r="10" spans="1:6" ht="30" customHeight="1">
      <c r="A10" s="13">
        <v>20826</v>
      </c>
      <c r="B10" s="10" t="s">
        <v>42</v>
      </c>
      <c r="C10" s="47">
        <f t="shared" si="0"/>
        <v>37.93</v>
      </c>
      <c r="D10" s="56">
        <v>37.93</v>
      </c>
      <c r="E10" s="47">
        <f>E11</f>
        <v>0</v>
      </c>
      <c r="F10" s="17"/>
    </row>
    <row r="11" spans="1:6" ht="22.5" customHeight="1">
      <c r="A11" s="13">
        <v>2082699</v>
      </c>
      <c r="B11" s="10" t="s">
        <v>43</v>
      </c>
      <c r="C11" s="47">
        <f t="shared" si="0"/>
        <v>37.93</v>
      </c>
      <c r="D11" s="47">
        <v>37.93</v>
      </c>
      <c r="E11" s="47">
        <v>0</v>
      </c>
      <c r="F11" s="17"/>
    </row>
    <row r="12" spans="1:6" ht="22.5" customHeight="1">
      <c r="A12" s="10">
        <v>20827</v>
      </c>
      <c r="B12" s="10" t="s">
        <v>44</v>
      </c>
      <c r="C12" s="47">
        <f t="shared" si="0"/>
        <v>0.8999999999999999</v>
      </c>
      <c r="D12" s="47">
        <f>D13+D14+D15</f>
        <v>0.8999999999999999</v>
      </c>
      <c r="E12" s="47">
        <f>E13+E14+E15</f>
        <v>0</v>
      </c>
      <c r="F12" s="17"/>
    </row>
    <row r="13" spans="1:6" ht="22.5" customHeight="1">
      <c r="A13" s="10">
        <v>2082701</v>
      </c>
      <c r="B13" s="10" t="s">
        <v>45</v>
      </c>
      <c r="C13" s="47">
        <f t="shared" si="0"/>
        <v>0.43</v>
      </c>
      <c r="D13" s="56">
        <v>0.43</v>
      </c>
      <c r="E13" s="47">
        <v>0</v>
      </c>
      <c r="F13" s="17"/>
    </row>
    <row r="14" spans="1:6" ht="22.5" customHeight="1">
      <c r="A14" s="10">
        <v>2082702</v>
      </c>
      <c r="B14" s="10" t="s">
        <v>46</v>
      </c>
      <c r="C14" s="47">
        <f t="shared" si="0"/>
        <v>0.47</v>
      </c>
      <c r="D14" s="56">
        <v>0.47</v>
      </c>
      <c r="E14" s="47">
        <v>0</v>
      </c>
      <c r="F14" s="17"/>
    </row>
    <row r="15" spans="1:6" ht="22.5" customHeight="1">
      <c r="A15" s="10">
        <v>2082703</v>
      </c>
      <c r="B15" s="10" t="s">
        <v>47</v>
      </c>
      <c r="C15" s="47">
        <f t="shared" si="0"/>
        <v>0</v>
      </c>
      <c r="D15" s="47">
        <v>0</v>
      </c>
      <c r="E15" s="47">
        <v>0</v>
      </c>
      <c r="F15" s="17"/>
    </row>
    <row r="16" spans="1:6" ht="22.5" customHeight="1">
      <c r="A16" s="10">
        <v>210</v>
      </c>
      <c r="B16" s="10" t="s">
        <v>48</v>
      </c>
      <c r="C16" s="47">
        <f t="shared" si="0"/>
        <v>28.48</v>
      </c>
      <c r="D16" s="47">
        <f>D17+D19</f>
        <v>28.48</v>
      </c>
      <c r="E16" s="47">
        <f>E17+E19</f>
        <v>0</v>
      </c>
      <c r="F16" s="17"/>
    </row>
    <row r="17" spans="1:6" ht="22.5" customHeight="1">
      <c r="A17" s="10">
        <v>21011</v>
      </c>
      <c r="B17" s="14" t="s">
        <v>49</v>
      </c>
      <c r="C17" s="47">
        <f t="shared" si="0"/>
        <v>7.86</v>
      </c>
      <c r="D17" s="47">
        <f>D18</f>
        <v>7.86</v>
      </c>
      <c r="E17" s="47">
        <f>E18</f>
        <v>0</v>
      </c>
      <c r="F17" s="17"/>
    </row>
    <row r="18" spans="1:6" ht="22.5" customHeight="1">
      <c r="A18" s="10">
        <v>2101103</v>
      </c>
      <c r="B18" s="15" t="s">
        <v>50</v>
      </c>
      <c r="C18" s="47">
        <f t="shared" si="0"/>
        <v>7.86</v>
      </c>
      <c r="D18" s="47">
        <v>7.86</v>
      </c>
      <c r="E18" s="47">
        <v>0</v>
      </c>
      <c r="F18" s="17"/>
    </row>
    <row r="19" spans="1:6" ht="22.5" customHeight="1">
      <c r="A19" s="10">
        <v>21012</v>
      </c>
      <c r="B19" s="10" t="s">
        <v>51</v>
      </c>
      <c r="C19" s="47">
        <f t="shared" si="0"/>
        <v>20.62</v>
      </c>
      <c r="D19" s="47">
        <f>D20</f>
        <v>20.62</v>
      </c>
      <c r="E19" s="47">
        <f>E20</f>
        <v>0</v>
      </c>
      <c r="F19" s="17"/>
    </row>
    <row r="20" spans="1:6" ht="27.75" customHeight="1">
      <c r="A20" s="10">
        <v>2101201</v>
      </c>
      <c r="B20" s="10" t="s">
        <v>52</v>
      </c>
      <c r="C20" s="47">
        <f t="shared" si="0"/>
        <v>20.62</v>
      </c>
      <c r="D20" s="56">
        <v>20.62</v>
      </c>
      <c r="E20" s="47">
        <v>0</v>
      </c>
      <c r="F20" s="17"/>
    </row>
    <row r="21" spans="1:6" ht="22.5" customHeight="1">
      <c r="A21" s="10">
        <v>221</v>
      </c>
      <c r="B21" s="10" t="s">
        <v>53</v>
      </c>
      <c r="C21" s="47">
        <f t="shared" si="0"/>
        <v>30.93</v>
      </c>
      <c r="D21" s="47">
        <f>D22</f>
        <v>30.93</v>
      </c>
      <c r="E21" s="47">
        <f>E22</f>
        <v>0</v>
      </c>
      <c r="F21" s="17"/>
    </row>
    <row r="22" spans="1:6" ht="22.5" customHeight="1">
      <c r="A22" s="10">
        <v>22102</v>
      </c>
      <c r="B22" s="10" t="s">
        <v>54</v>
      </c>
      <c r="C22" s="47">
        <f t="shared" si="0"/>
        <v>30.93</v>
      </c>
      <c r="D22" s="47">
        <f>D23</f>
        <v>30.93</v>
      </c>
      <c r="E22" s="47">
        <f>E23</f>
        <v>0</v>
      </c>
      <c r="F22" s="17"/>
    </row>
    <row r="23" spans="1:6" ht="22.5" customHeight="1">
      <c r="A23" s="10">
        <v>2210201</v>
      </c>
      <c r="B23" s="10" t="s">
        <v>55</v>
      </c>
      <c r="C23" s="47">
        <f t="shared" si="0"/>
        <v>30.93</v>
      </c>
      <c r="D23" s="56">
        <v>30.93</v>
      </c>
      <c r="E23" s="47">
        <v>0</v>
      </c>
      <c r="F23" s="17"/>
    </row>
    <row r="24" spans="1:6" ht="22.5" customHeight="1">
      <c r="A24" s="17" t="s">
        <v>7</v>
      </c>
      <c r="B24" s="17" t="s">
        <v>56</v>
      </c>
      <c r="C24" s="47">
        <f t="shared" si="0"/>
        <v>412.46000000000004</v>
      </c>
      <c r="D24" s="47">
        <f>D5+D9+D16+D21</f>
        <v>402.46000000000004</v>
      </c>
      <c r="E24" s="47">
        <f>E5+E9+E16+E21</f>
        <v>10</v>
      </c>
      <c r="F24" s="17"/>
    </row>
    <row r="25" spans="1:6" ht="13.5">
      <c r="A25" s="75" t="s">
        <v>57</v>
      </c>
      <c r="B25" s="76"/>
      <c r="C25" s="77"/>
      <c r="D25" s="77"/>
      <c r="E25" s="77"/>
      <c r="F25" s="76"/>
    </row>
  </sheetData>
  <sheetProtection/>
  <mergeCells count="5">
    <mergeCell ref="A1:F1"/>
    <mergeCell ref="A3:B3"/>
    <mergeCell ref="C3:E3"/>
    <mergeCell ref="A25:F25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8">
      <selection activeCell="E59" sqref="E59"/>
    </sheetView>
  </sheetViews>
  <sheetFormatPr defaultColWidth="9.00390625" defaultRowHeight="15"/>
  <cols>
    <col min="1" max="1" width="5.421875" style="0" customWidth="1"/>
    <col min="2" max="2" width="3.8515625" style="0" customWidth="1"/>
    <col min="3" max="3" width="16.57421875" style="0" customWidth="1"/>
    <col min="4" max="4" width="7.8515625" style="30" customWidth="1"/>
    <col min="5" max="5" width="5.7109375" style="0" customWidth="1"/>
    <col min="6" max="6" width="4.421875" style="0" customWidth="1"/>
    <col min="7" max="7" width="17.57421875" style="0" customWidth="1"/>
    <col min="8" max="8" width="10.28125" style="1" customWidth="1"/>
    <col min="9" max="9" width="8.57421875" style="1" customWidth="1"/>
    <col min="10" max="10" width="7.8515625" style="0" customWidth="1"/>
  </cols>
  <sheetData>
    <row r="1" spans="1:10" ht="42.75" customHeight="1">
      <c r="A1" s="78" t="s">
        <v>58</v>
      </c>
      <c r="B1" s="78"/>
      <c r="C1" s="78"/>
      <c r="D1" s="79"/>
      <c r="E1" s="78"/>
      <c r="F1" s="78"/>
      <c r="G1" s="78"/>
      <c r="H1" s="79"/>
      <c r="I1" s="79"/>
      <c r="J1" s="78"/>
    </row>
    <row r="2" spans="1:10" ht="21" customHeight="1">
      <c r="A2" s="31" t="s">
        <v>59</v>
      </c>
      <c r="B2" s="32"/>
      <c r="I2" s="80" t="s">
        <v>2</v>
      </c>
      <c r="J2" s="81"/>
    </row>
    <row r="3" spans="1:10" ht="20.25" customHeight="1">
      <c r="A3" s="82" t="s">
        <v>60</v>
      </c>
      <c r="B3" s="82"/>
      <c r="C3" s="82"/>
      <c r="D3" s="83"/>
      <c r="E3" s="82" t="s">
        <v>61</v>
      </c>
      <c r="F3" s="82"/>
      <c r="G3" s="82"/>
      <c r="H3" s="83"/>
      <c r="I3" s="83"/>
      <c r="J3" s="104" t="s">
        <v>31</v>
      </c>
    </row>
    <row r="4" spans="1:10" ht="20.25" customHeight="1">
      <c r="A4" s="82" t="s">
        <v>32</v>
      </c>
      <c r="B4" s="82"/>
      <c r="C4" s="82" t="s">
        <v>33</v>
      </c>
      <c r="D4" s="83" t="s">
        <v>7</v>
      </c>
      <c r="E4" s="82" t="s">
        <v>32</v>
      </c>
      <c r="F4" s="82"/>
      <c r="G4" s="82" t="s">
        <v>33</v>
      </c>
      <c r="H4" s="84" t="s">
        <v>62</v>
      </c>
      <c r="I4" s="83" t="s">
        <v>63</v>
      </c>
      <c r="J4" s="105"/>
    </row>
    <row r="5" spans="1:10" ht="20.25" customHeight="1">
      <c r="A5" s="33" t="s">
        <v>64</v>
      </c>
      <c r="B5" s="20" t="s">
        <v>65</v>
      </c>
      <c r="C5" s="82"/>
      <c r="D5" s="83"/>
      <c r="E5" s="20" t="s">
        <v>64</v>
      </c>
      <c r="F5" s="20" t="s">
        <v>65</v>
      </c>
      <c r="G5" s="82"/>
      <c r="H5" s="85"/>
      <c r="I5" s="83"/>
      <c r="J5" s="106"/>
    </row>
    <row r="6" spans="1:10" ht="18" customHeight="1">
      <c r="A6" s="34">
        <v>501</v>
      </c>
      <c r="B6" s="50"/>
      <c r="C6" s="17" t="s">
        <v>66</v>
      </c>
      <c r="D6" s="11">
        <f>D7+D10+D14+D15</f>
        <v>374.6</v>
      </c>
      <c r="E6" s="17">
        <v>301</v>
      </c>
      <c r="F6" s="17"/>
      <c r="G6" s="17" t="s">
        <v>67</v>
      </c>
      <c r="H6" s="47">
        <f>SUM(H7:H26)</f>
        <v>374.6</v>
      </c>
      <c r="I6" s="47"/>
      <c r="J6" s="17"/>
    </row>
    <row r="7" spans="1:10" ht="18" customHeight="1">
      <c r="A7" s="86"/>
      <c r="B7" s="93" t="s">
        <v>68</v>
      </c>
      <c r="C7" s="73" t="s">
        <v>69</v>
      </c>
      <c r="D7" s="74">
        <f>H7+H8+H9</f>
        <v>262.01</v>
      </c>
      <c r="E7" s="73"/>
      <c r="F7" s="50" t="s">
        <v>68</v>
      </c>
      <c r="G7" s="17" t="s">
        <v>70</v>
      </c>
      <c r="H7" s="57">
        <v>63.83</v>
      </c>
      <c r="I7" s="47"/>
      <c r="J7" s="17"/>
    </row>
    <row r="8" spans="1:10" ht="18" customHeight="1">
      <c r="A8" s="86"/>
      <c r="B8" s="93"/>
      <c r="C8" s="73"/>
      <c r="D8" s="74"/>
      <c r="E8" s="73"/>
      <c r="F8" s="50" t="s">
        <v>71</v>
      </c>
      <c r="G8" s="17" t="s">
        <v>72</v>
      </c>
      <c r="H8" s="57">
        <v>178.36</v>
      </c>
      <c r="I8" s="47"/>
      <c r="J8" s="17"/>
    </row>
    <row r="9" spans="1:10" ht="18" customHeight="1">
      <c r="A9" s="86"/>
      <c r="B9" s="93"/>
      <c r="C9" s="73"/>
      <c r="D9" s="74"/>
      <c r="E9" s="73"/>
      <c r="F9" s="50" t="s">
        <v>73</v>
      </c>
      <c r="G9" s="17" t="s">
        <v>74</v>
      </c>
      <c r="H9" s="58">
        <v>19.82</v>
      </c>
      <c r="I9" s="47"/>
      <c r="J9" s="17"/>
    </row>
    <row r="10" spans="1:10" ht="24" customHeight="1">
      <c r="A10" s="87"/>
      <c r="B10" s="93" t="s">
        <v>71</v>
      </c>
      <c r="C10" s="73" t="s">
        <v>75</v>
      </c>
      <c r="D10" s="74">
        <f>H10+H11+H12+H13</f>
        <v>67.31</v>
      </c>
      <c r="E10" s="73"/>
      <c r="F10" s="35" t="s">
        <v>76</v>
      </c>
      <c r="G10" s="10" t="s">
        <v>77</v>
      </c>
      <c r="H10" s="57">
        <v>0.9</v>
      </c>
      <c r="I10" s="47"/>
      <c r="J10" s="17"/>
    </row>
    <row r="11" spans="1:10" ht="24" customHeight="1">
      <c r="A11" s="88"/>
      <c r="B11" s="93"/>
      <c r="C11" s="73"/>
      <c r="D11" s="74"/>
      <c r="E11" s="73"/>
      <c r="F11" s="35" t="s">
        <v>78</v>
      </c>
      <c r="G11" s="10" t="s">
        <v>79</v>
      </c>
      <c r="H11" s="57">
        <v>37.93</v>
      </c>
      <c r="I11" s="47"/>
      <c r="J11" s="17"/>
    </row>
    <row r="12" spans="1:10" ht="24" customHeight="1">
      <c r="A12" s="88"/>
      <c r="B12" s="93"/>
      <c r="C12" s="73"/>
      <c r="D12" s="74"/>
      <c r="E12" s="73"/>
      <c r="F12" s="35" t="s">
        <v>80</v>
      </c>
      <c r="G12" s="10" t="s">
        <v>81</v>
      </c>
      <c r="H12" s="57">
        <v>20.62</v>
      </c>
      <c r="I12" s="47"/>
      <c r="J12" s="17"/>
    </row>
    <row r="13" spans="1:10" ht="24" customHeight="1">
      <c r="A13" s="89"/>
      <c r="B13" s="93"/>
      <c r="C13" s="73"/>
      <c r="D13" s="74"/>
      <c r="E13" s="73"/>
      <c r="F13" s="35" t="s">
        <v>82</v>
      </c>
      <c r="G13" s="10" t="s">
        <v>83</v>
      </c>
      <c r="H13" s="57">
        <v>7.86</v>
      </c>
      <c r="I13" s="47"/>
      <c r="J13" s="17"/>
    </row>
    <row r="14" spans="1:10" ht="24" customHeight="1">
      <c r="A14" s="34"/>
      <c r="B14" s="50" t="s">
        <v>73</v>
      </c>
      <c r="C14" s="17" t="s">
        <v>55</v>
      </c>
      <c r="D14" s="11">
        <f>H14</f>
        <v>30.93</v>
      </c>
      <c r="E14" s="17"/>
      <c r="F14" s="50">
        <v>13</v>
      </c>
      <c r="G14" s="17" t="s">
        <v>55</v>
      </c>
      <c r="H14" s="57">
        <v>30.93</v>
      </c>
      <c r="I14" s="47"/>
      <c r="J14" s="17"/>
    </row>
    <row r="15" spans="1:10" ht="24" customHeight="1">
      <c r="A15" s="87"/>
      <c r="B15" s="94" t="s">
        <v>84</v>
      </c>
      <c r="C15" s="98" t="s">
        <v>85</v>
      </c>
      <c r="D15" s="107">
        <f>H15+H16+H17</f>
        <v>14.35</v>
      </c>
      <c r="E15" s="17"/>
      <c r="F15" s="35" t="s">
        <v>84</v>
      </c>
      <c r="G15" s="10" t="s">
        <v>86</v>
      </c>
      <c r="H15" s="59">
        <v>14.35</v>
      </c>
      <c r="I15" s="47"/>
      <c r="J15" s="17"/>
    </row>
    <row r="16" spans="1:10" ht="24" customHeight="1">
      <c r="A16" s="88"/>
      <c r="B16" s="94"/>
      <c r="C16" s="99"/>
      <c r="D16" s="108"/>
      <c r="E16" s="17"/>
      <c r="F16" s="35" t="s">
        <v>84</v>
      </c>
      <c r="G16" s="10" t="s">
        <v>87</v>
      </c>
      <c r="H16" s="47">
        <v>0</v>
      </c>
      <c r="I16" s="47"/>
      <c r="J16" s="17"/>
    </row>
    <row r="17" spans="1:10" ht="24" customHeight="1">
      <c r="A17" s="89"/>
      <c r="B17" s="94"/>
      <c r="C17" s="100"/>
      <c r="D17" s="109"/>
      <c r="E17" s="17"/>
      <c r="F17" s="35" t="s">
        <v>84</v>
      </c>
      <c r="G17" s="10" t="s">
        <v>85</v>
      </c>
      <c r="H17" s="47">
        <v>0</v>
      </c>
      <c r="I17" s="47"/>
      <c r="J17" s="17"/>
    </row>
    <row r="18" spans="1:10" ht="24" customHeight="1">
      <c r="A18" s="38">
        <v>509</v>
      </c>
      <c r="B18" s="35"/>
      <c r="C18" s="10" t="s">
        <v>88</v>
      </c>
      <c r="D18" s="11">
        <f>H18</f>
        <v>0</v>
      </c>
      <c r="E18" s="10">
        <v>303</v>
      </c>
      <c r="F18" s="10"/>
      <c r="G18" s="10" t="s">
        <v>88</v>
      </c>
      <c r="H18" s="47">
        <v>0</v>
      </c>
      <c r="I18" s="47"/>
      <c r="J18" s="17"/>
    </row>
    <row r="19" spans="1:10" ht="24" customHeight="1">
      <c r="A19" s="90"/>
      <c r="B19" s="95" t="s">
        <v>68</v>
      </c>
      <c r="C19" s="101" t="s">
        <v>89</v>
      </c>
      <c r="D19" s="107">
        <v>0</v>
      </c>
      <c r="E19" s="101"/>
      <c r="F19" s="35" t="s">
        <v>71</v>
      </c>
      <c r="G19" s="10" t="s">
        <v>90</v>
      </c>
      <c r="H19" s="47">
        <v>0</v>
      </c>
      <c r="I19" s="47"/>
      <c r="J19" s="17"/>
    </row>
    <row r="20" spans="1:10" ht="24" customHeight="1">
      <c r="A20" s="91"/>
      <c r="B20" s="96"/>
      <c r="C20" s="102"/>
      <c r="D20" s="108"/>
      <c r="E20" s="102"/>
      <c r="F20" s="35" t="s">
        <v>91</v>
      </c>
      <c r="G20" s="10" t="s">
        <v>92</v>
      </c>
      <c r="H20" s="47">
        <v>0</v>
      </c>
      <c r="I20" s="47"/>
      <c r="J20" s="17"/>
    </row>
    <row r="21" spans="1:10" ht="24" customHeight="1">
      <c r="A21" s="91"/>
      <c r="B21" s="96"/>
      <c r="C21" s="102"/>
      <c r="D21" s="108"/>
      <c r="E21" s="102"/>
      <c r="F21" s="35" t="s">
        <v>93</v>
      </c>
      <c r="G21" s="10" t="s">
        <v>94</v>
      </c>
      <c r="H21" s="47">
        <v>0</v>
      </c>
      <c r="I21" s="47"/>
      <c r="J21" s="17"/>
    </row>
    <row r="22" spans="1:10" ht="24" customHeight="1">
      <c r="A22" s="91"/>
      <c r="B22" s="96"/>
      <c r="C22" s="102"/>
      <c r="D22" s="108"/>
      <c r="E22" s="102"/>
      <c r="F22" s="35" t="s">
        <v>95</v>
      </c>
      <c r="G22" s="10" t="s">
        <v>96</v>
      </c>
      <c r="H22" s="47">
        <v>0</v>
      </c>
      <c r="I22" s="47"/>
      <c r="J22" s="17"/>
    </row>
    <row r="23" spans="1:10" ht="24" customHeight="1">
      <c r="A23" s="91"/>
      <c r="B23" s="96"/>
      <c r="C23" s="102"/>
      <c r="D23" s="108"/>
      <c r="E23" s="102"/>
      <c r="F23" s="35" t="s">
        <v>97</v>
      </c>
      <c r="G23" s="10" t="s">
        <v>98</v>
      </c>
      <c r="H23" s="47">
        <v>0</v>
      </c>
      <c r="I23" s="47"/>
      <c r="J23" s="17"/>
    </row>
    <row r="24" spans="1:10" ht="24" customHeight="1">
      <c r="A24" s="92"/>
      <c r="B24" s="97"/>
      <c r="C24" s="103"/>
      <c r="D24" s="109"/>
      <c r="E24" s="103"/>
      <c r="F24" s="35" t="s">
        <v>99</v>
      </c>
      <c r="G24" s="10" t="s">
        <v>100</v>
      </c>
      <c r="H24" s="47">
        <v>0</v>
      </c>
      <c r="I24" s="47"/>
      <c r="J24" s="17"/>
    </row>
    <row r="25" spans="1:10" ht="24" customHeight="1">
      <c r="A25" s="38"/>
      <c r="B25" s="35" t="s">
        <v>71</v>
      </c>
      <c r="C25" s="37" t="s">
        <v>101</v>
      </c>
      <c r="D25" s="11">
        <v>0</v>
      </c>
      <c r="E25" s="10"/>
      <c r="F25" s="35" t="s">
        <v>102</v>
      </c>
      <c r="G25" s="10" t="s">
        <v>101</v>
      </c>
      <c r="H25" s="47">
        <v>0</v>
      </c>
      <c r="I25" s="47"/>
      <c r="J25" s="17"/>
    </row>
    <row r="26" spans="1:10" ht="24" customHeight="1">
      <c r="A26" s="34"/>
      <c r="B26" s="35" t="s">
        <v>84</v>
      </c>
      <c r="C26" s="10" t="s">
        <v>103</v>
      </c>
      <c r="D26" s="11">
        <v>0</v>
      </c>
      <c r="E26" s="10"/>
      <c r="F26" s="35" t="s">
        <v>84</v>
      </c>
      <c r="G26" s="10" t="s">
        <v>104</v>
      </c>
      <c r="H26" s="47">
        <v>0</v>
      </c>
      <c r="I26" s="47"/>
      <c r="J26" s="17"/>
    </row>
    <row r="27" spans="1:10" ht="24" customHeight="1">
      <c r="A27" s="34" t="s">
        <v>105</v>
      </c>
      <c r="B27" s="35"/>
      <c r="C27" s="10" t="s">
        <v>106</v>
      </c>
      <c r="D27" s="11">
        <f>I27</f>
        <v>27.860000000000003</v>
      </c>
      <c r="E27" s="10">
        <v>302</v>
      </c>
      <c r="F27" s="10"/>
      <c r="G27" s="10" t="s">
        <v>107</v>
      </c>
      <c r="H27" s="47"/>
      <c r="I27" s="47">
        <f>SUM(I28:I44)</f>
        <v>27.860000000000003</v>
      </c>
      <c r="J27" s="17"/>
    </row>
    <row r="28" spans="1:10" ht="24" customHeight="1">
      <c r="A28" s="87"/>
      <c r="B28" s="95" t="s">
        <v>68</v>
      </c>
      <c r="C28" s="101" t="s">
        <v>108</v>
      </c>
      <c r="D28" s="107">
        <f>SUM(I28:I37)</f>
        <v>20.360000000000003</v>
      </c>
      <c r="E28" s="101"/>
      <c r="F28" s="35" t="s">
        <v>68</v>
      </c>
      <c r="G28" s="10" t="s">
        <v>109</v>
      </c>
      <c r="H28" s="47"/>
      <c r="I28" s="59">
        <v>6</v>
      </c>
      <c r="J28" s="17"/>
    </row>
    <row r="29" spans="1:10" ht="24" customHeight="1">
      <c r="A29" s="88"/>
      <c r="B29" s="96"/>
      <c r="C29" s="102"/>
      <c r="D29" s="108"/>
      <c r="E29" s="102"/>
      <c r="F29" s="35" t="s">
        <v>71</v>
      </c>
      <c r="G29" s="10" t="s">
        <v>110</v>
      </c>
      <c r="H29" s="47"/>
      <c r="I29" s="47">
        <v>0</v>
      </c>
      <c r="J29" s="17"/>
    </row>
    <row r="30" spans="1:10" ht="24" customHeight="1">
      <c r="A30" s="88"/>
      <c r="B30" s="96"/>
      <c r="C30" s="102"/>
      <c r="D30" s="108"/>
      <c r="E30" s="102"/>
      <c r="F30" s="35" t="s">
        <v>93</v>
      </c>
      <c r="G30" s="10" t="s">
        <v>111</v>
      </c>
      <c r="H30" s="47"/>
      <c r="I30" s="47">
        <v>0</v>
      </c>
      <c r="J30" s="17"/>
    </row>
    <row r="31" spans="1:10" ht="24" customHeight="1">
      <c r="A31" s="88"/>
      <c r="B31" s="96"/>
      <c r="C31" s="102"/>
      <c r="D31" s="108"/>
      <c r="E31" s="102"/>
      <c r="F31" s="35" t="s">
        <v>95</v>
      </c>
      <c r="G31" s="10" t="s">
        <v>112</v>
      </c>
      <c r="H31" s="47"/>
      <c r="I31" s="59">
        <v>1</v>
      </c>
      <c r="J31" s="17"/>
    </row>
    <row r="32" spans="1:10" ht="24" customHeight="1">
      <c r="A32" s="88"/>
      <c r="B32" s="96"/>
      <c r="C32" s="102"/>
      <c r="D32" s="108"/>
      <c r="E32" s="102"/>
      <c r="F32" s="35" t="s">
        <v>97</v>
      </c>
      <c r="G32" s="10" t="s">
        <v>113</v>
      </c>
      <c r="H32" s="47"/>
      <c r="I32" s="59">
        <v>1</v>
      </c>
      <c r="J32" s="17"/>
    </row>
    <row r="33" spans="1:10" ht="24" customHeight="1">
      <c r="A33" s="88"/>
      <c r="B33" s="96"/>
      <c r="C33" s="102"/>
      <c r="D33" s="108"/>
      <c r="E33" s="102"/>
      <c r="F33" s="35" t="s">
        <v>102</v>
      </c>
      <c r="G33" s="10" t="s">
        <v>114</v>
      </c>
      <c r="H33" s="47"/>
      <c r="I33" s="47">
        <v>0</v>
      </c>
      <c r="J33" s="17"/>
    </row>
    <row r="34" spans="1:10" ht="24" customHeight="1">
      <c r="A34" s="88"/>
      <c r="B34" s="96"/>
      <c r="C34" s="102"/>
      <c r="D34" s="108"/>
      <c r="E34" s="102"/>
      <c r="F34" s="35" t="s">
        <v>82</v>
      </c>
      <c r="G34" s="10" t="s">
        <v>115</v>
      </c>
      <c r="H34" s="47"/>
      <c r="I34" s="59">
        <v>7</v>
      </c>
      <c r="J34" s="17"/>
    </row>
    <row r="35" spans="1:10" ht="24" customHeight="1">
      <c r="A35" s="88"/>
      <c r="B35" s="96"/>
      <c r="C35" s="102"/>
      <c r="D35" s="108"/>
      <c r="E35" s="102"/>
      <c r="F35" s="35" t="s">
        <v>116</v>
      </c>
      <c r="G35" s="10" t="s">
        <v>117</v>
      </c>
      <c r="H35" s="47"/>
      <c r="I35" s="59">
        <v>5.24</v>
      </c>
      <c r="J35" s="17"/>
    </row>
    <row r="36" spans="1:10" ht="24" customHeight="1">
      <c r="A36" s="88"/>
      <c r="B36" s="96"/>
      <c r="C36" s="102"/>
      <c r="D36" s="108"/>
      <c r="E36" s="102"/>
      <c r="F36" s="35" t="s">
        <v>118</v>
      </c>
      <c r="G36" s="10" t="s">
        <v>119</v>
      </c>
      <c r="H36" s="47"/>
      <c r="I36" s="60">
        <v>0.12</v>
      </c>
      <c r="J36" s="17"/>
    </row>
    <row r="37" spans="1:10" ht="24" customHeight="1">
      <c r="A37" s="89"/>
      <c r="B37" s="97"/>
      <c r="C37" s="103"/>
      <c r="D37" s="109"/>
      <c r="E37" s="103"/>
      <c r="F37" s="35" t="s">
        <v>120</v>
      </c>
      <c r="G37" s="10" t="s">
        <v>121</v>
      </c>
      <c r="H37" s="47"/>
      <c r="I37" s="47">
        <v>0</v>
      </c>
      <c r="J37" s="17"/>
    </row>
    <row r="38" spans="1:10" ht="24" customHeight="1">
      <c r="A38" s="36"/>
      <c r="B38" s="35" t="s">
        <v>71</v>
      </c>
      <c r="C38" s="10" t="s">
        <v>122</v>
      </c>
      <c r="D38" s="11">
        <v>0</v>
      </c>
      <c r="E38" s="10"/>
      <c r="F38" s="35" t="s">
        <v>123</v>
      </c>
      <c r="G38" s="10" t="s">
        <v>122</v>
      </c>
      <c r="H38" s="47"/>
      <c r="I38" s="47">
        <v>0</v>
      </c>
      <c r="J38" s="17"/>
    </row>
    <row r="39" spans="1:10" ht="24" customHeight="1">
      <c r="A39" s="36"/>
      <c r="B39" s="35" t="s">
        <v>73</v>
      </c>
      <c r="C39" s="10" t="s">
        <v>124</v>
      </c>
      <c r="D39" s="11">
        <f>I39</f>
        <v>1</v>
      </c>
      <c r="E39" s="10"/>
      <c r="F39" s="35" t="s">
        <v>125</v>
      </c>
      <c r="G39" s="10" t="s">
        <v>124</v>
      </c>
      <c r="H39" s="47"/>
      <c r="I39" s="59">
        <v>1</v>
      </c>
      <c r="J39" s="17"/>
    </row>
    <row r="40" spans="1:10" ht="24" customHeight="1">
      <c r="A40" s="36"/>
      <c r="B40" s="35" t="s">
        <v>91</v>
      </c>
      <c r="C40" s="10" t="s">
        <v>126</v>
      </c>
      <c r="D40" s="11">
        <v>0</v>
      </c>
      <c r="E40" s="10"/>
      <c r="F40" s="35" t="s">
        <v>127</v>
      </c>
      <c r="G40" s="10" t="s">
        <v>128</v>
      </c>
      <c r="H40" s="47"/>
      <c r="I40" s="47">
        <v>0</v>
      </c>
      <c r="J40" s="17"/>
    </row>
    <row r="41" spans="1:10" ht="24" customHeight="1">
      <c r="A41" s="36"/>
      <c r="B41" s="35" t="s">
        <v>95</v>
      </c>
      <c r="C41" s="10" t="s">
        <v>129</v>
      </c>
      <c r="D41" s="11">
        <f>I41</f>
        <v>3</v>
      </c>
      <c r="E41" s="10"/>
      <c r="F41" s="35" t="s">
        <v>130</v>
      </c>
      <c r="G41" s="10" t="s">
        <v>129</v>
      </c>
      <c r="H41" s="47"/>
      <c r="I41" s="59">
        <v>3</v>
      </c>
      <c r="J41" s="17"/>
    </row>
    <row r="42" spans="1:10" ht="24" customHeight="1">
      <c r="A42" s="36"/>
      <c r="B42" s="35" t="s">
        <v>102</v>
      </c>
      <c r="C42" s="10" t="s">
        <v>131</v>
      </c>
      <c r="D42" s="11">
        <v>2.5</v>
      </c>
      <c r="E42" s="10"/>
      <c r="F42" s="35" t="s">
        <v>132</v>
      </c>
      <c r="G42" s="10" t="s">
        <v>131</v>
      </c>
      <c r="H42" s="47"/>
      <c r="I42" s="59">
        <v>2.5</v>
      </c>
      <c r="J42" s="17"/>
    </row>
    <row r="43" spans="1:10" ht="24" customHeight="1">
      <c r="A43" s="38"/>
      <c r="B43" s="35" t="s">
        <v>99</v>
      </c>
      <c r="C43" s="10" t="s">
        <v>133</v>
      </c>
      <c r="D43" s="11">
        <f>I43</f>
        <v>1</v>
      </c>
      <c r="E43" s="10"/>
      <c r="F43" s="35" t="s">
        <v>134</v>
      </c>
      <c r="G43" s="10" t="s">
        <v>133</v>
      </c>
      <c r="H43" s="47"/>
      <c r="I43" s="59">
        <v>1</v>
      </c>
      <c r="J43" s="17"/>
    </row>
    <row r="44" spans="1:10" ht="27" customHeight="1">
      <c r="A44" s="38"/>
      <c r="B44" s="35" t="s">
        <v>84</v>
      </c>
      <c r="C44" s="10" t="s">
        <v>135</v>
      </c>
      <c r="D44" s="11">
        <v>0</v>
      </c>
      <c r="E44" s="10"/>
      <c r="F44" s="35" t="s">
        <v>84</v>
      </c>
      <c r="G44" s="10" t="s">
        <v>135</v>
      </c>
      <c r="H44" s="47"/>
      <c r="I44" s="47">
        <v>0</v>
      </c>
      <c r="J44" s="17"/>
    </row>
    <row r="45" spans="1:10" ht="22.5" customHeight="1">
      <c r="A45" s="28"/>
      <c r="B45" s="73" t="s">
        <v>7</v>
      </c>
      <c r="C45" s="73"/>
      <c r="D45" s="11">
        <f aca="true" t="shared" si="0" ref="D45:I45">D6+D18+D27</f>
        <v>402.46000000000004</v>
      </c>
      <c r="E45" s="17"/>
      <c r="F45" s="73" t="s">
        <v>7</v>
      </c>
      <c r="G45" s="73"/>
      <c r="H45" s="47">
        <f t="shared" si="0"/>
        <v>374.6</v>
      </c>
      <c r="I45" s="47">
        <f t="shared" si="0"/>
        <v>27.860000000000003</v>
      </c>
      <c r="J45" s="17"/>
    </row>
  </sheetData>
  <sheetProtection/>
  <mergeCells count="38">
    <mergeCell ref="J3:J5"/>
    <mergeCell ref="D7:D9"/>
    <mergeCell ref="D10:D13"/>
    <mergeCell ref="D15:D17"/>
    <mergeCell ref="D19:D24"/>
    <mergeCell ref="D28:D37"/>
    <mergeCell ref="E7:E9"/>
    <mergeCell ref="E10:E13"/>
    <mergeCell ref="E19:E24"/>
    <mergeCell ref="E28:E37"/>
    <mergeCell ref="B19:B24"/>
    <mergeCell ref="B28:B37"/>
    <mergeCell ref="C4:C5"/>
    <mergeCell ref="C7:C9"/>
    <mergeCell ref="C10:C13"/>
    <mergeCell ref="C15:C17"/>
    <mergeCell ref="C19:C24"/>
    <mergeCell ref="C28:C37"/>
    <mergeCell ref="B45:C45"/>
    <mergeCell ref="F45:G45"/>
    <mergeCell ref="A7:A9"/>
    <mergeCell ref="A10:A13"/>
    <mergeCell ref="A15:A17"/>
    <mergeCell ref="A19:A24"/>
    <mergeCell ref="A28:A37"/>
    <mergeCell ref="B7:B9"/>
    <mergeCell ref="B10:B13"/>
    <mergeCell ref="B15:B17"/>
    <mergeCell ref="A1:J1"/>
    <mergeCell ref="I2:J2"/>
    <mergeCell ref="A3:D3"/>
    <mergeCell ref="E3:I3"/>
    <mergeCell ref="A4:B4"/>
    <mergeCell ref="E4:F4"/>
    <mergeCell ref="D4:D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R7" sqref="R7"/>
    </sheetView>
  </sheetViews>
  <sheetFormatPr defaultColWidth="9.00390625" defaultRowHeight="15"/>
  <cols>
    <col min="1" max="18" width="4.8515625" style="0" customWidth="1"/>
  </cols>
  <sheetData>
    <row r="1" spans="1:18" ht="30" customHeight="1">
      <c r="A1" s="110" t="s">
        <v>136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0.25" customHeight="1">
      <c r="A2" s="111" t="s">
        <v>137</v>
      </c>
      <c r="B2" s="111"/>
      <c r="C2" s="26"/>
      <c r="D2" s="26"/>
      <c r="E2" s="26"/>
      <c r="F2" s="26"/>
      <c r="G2" s="27"/>
      <c r="H2" s="26"/>
      <c r="I2" s="26"/>
      <c r="J2" s="26"/>
      <c r="K2" s="26"/>
      <c r="L2" s="26"/>
      <c r="M2" s="26"/>
      <c r="N2" s="26"/>
      <c r="O2" s="26"/>
      <c r="P2" s="26"/>
      <c r="Q2" s="81" t="s">
        <v>2</v>
      </c>
      <c r="R2" s="81"/>
    </row>
    <row r="3" spans="1:18" ht="48.75" customHeight="1">
      <c r="A3" s="112" t="s">
        <v>194</v>
      </c>
      <c r="B3" s="112"/>
      <c r="C3" s="112"/>
      <c r="D3" s="112"/>
      <c r="E3" s="112"/>
      <c r="F3" s="112"/>
      <c r="G3" s="112" t="s">
        <v>195</v>
      </c>
      <c r="H3" s="112"/>
      <c r="I3" s="112"/>
      <c r="J3" s="112"/>
      <c r="K3" s="112"/>
      <c r="L3" s="112"/>
      <c r="M3" s="112" t="s">
        <v>196</v>
      </c>
      <c r="N3" s="112"/>
      <c r="O3" s="112"/>
      <c r="P3" s="112"/>
      <c r="Q3" s="112"/>
      <c r="R3" s="112"/>
    </row>
    <row r="4" spans="1:18" ht="48.75" customHeight="1">
      <c r="A4" s="114" t="s">
        <v>7</v>
      </c>
      <c r="B4" s="114" t="s">
        <v>138</v>
      </c>
      <c r="C4" s="114" t="s">
        <v>139</v>
      </c>
      <c r="D4" s="114"/>
      <c r="E4" s="114"/>
      <c r="F4" s="114" t="s">
        <v>129</v>
      </c>
      <c r="G4" s="114" t="s">
        <v>7</v>
      </c>
      <c r="H4" s="114" t="s">
        <v>138</v>
      </c>
      <c r="I4" s="114" t="s">
        <v>139</v>
      </c>
      <c r="J4" s="114"/>
      <c r="K4" s="114"/>
      <c r="L4" s="114" t="s">
        <v>129</v>
      </c>
      <c r="M4" s="114" t="s">
        <v>7</v>
      </c>
      <c r="N4" s="114" t="s">
        <v>138</v>
      </c>
      <c r="O4" s="114" t="s">
        <v>139</v>
      </c>
      <c r="P4" s="114"/>
      <c r="Q4" s="114"/>
      <c r="R4" s="114" t="s">
        <v>129</v>
      </c>
    </row>
    <row r="5" spans="1:18" ht="78" customHeight="1">
      <c r="A5" s="114"/>
      <c r="B5" s="114"/>
      <c r="C5" s="5" t="s">
        <v>34</v>
      </c>
      <c r="D5" s="5" t="s">
        <v>140</v>
      </c>
      <c r="E5" s="5" t="s">
        <v>141</v>
      </c>
      <c r="F5" s="114"/>
      <c r="G5" s="114"/>
      <c r="H5" s="114"/>
      <c r="I5" s="5" t="s">
        <v>34</v>
      </c>
      <c r="J5" s="5" t="s">
        <v>140</v>
      </c>
      <c r="K5" s="5" t="s">
        <v>141</v>
      </c>
      <c r="L5" s="114"/>
      <c r="M5" s="114"/>
      <c r="N5" s="114"/>
      <c r="O5" s="5" t="s">
        <v>34</v>
      </c>
      <c r="P5" s="5" t="s">
        <v>140</v>
      </c>
      <c r="Q5" s="5" t="s">
        <v>141</v>
      </c>
      <c r="R5" s="114"/>
    </row>
    <row r="6" spans="1:18" s="25" customFormat="1" ht="43.5" customHeight="1">
      <c r="A6" s="49">
        <f>B6+C6+F6</f>
        <v>5.2</v>
      </c>
      <c r="B6" s="49">
        <v>0</v>
      </c>
      <c r="C6" s="49">
        <f>D6+E6</f>
        <v>2.5</v>
      </c>
      <c r="D6" s="49">
        <v>0</v>
      </c>
      <c r="E6" s="49">
        <v>2.5</v>
      </c>
      <c r="F6" s="49">
        <v>2.7</v>
      </c>
      <c r="G6" s="8">
        <f>I6+L6</f>
        <v>2.7</v>
      </c>
      <c r="H6" s="8">
        <v>0</v>
      </c>
      <c r="I6" s="8">
        <f>K6</f>
        <v>2.5</v>
      </c>
      <c r="J6" s="8"/>
      <c r="K6" s="8">
        <v>2.5</v>
      </c>
      <c r="L6" s="8">
        <v>0.2</v>
      </c>
      <c r="M6" s="8">
        <f>N6+O6+R6</f>
        <v>5.5</v>
      </c>
      <c r="N6" s="8">
        <v>0</v>
      </c>
      <c r="O6" s="8">
        <f>P6+Q6</f>
        <v>2.5</v>
      </c>
      <c r="P6" s="8">
        <v>0</v>
      </c>
      <c r="Q6" s="8">
        <v>2.5</v>
      </c>
      <c r="R6" s="61">
        <f>'表三一般公共预算基本支出表'!I41</f>
        <v>3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20.25">
      <c r="A11" s="29" t="s">
        <v>142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20.25">
      <c r="A12" s="113" t="s">
        <v>143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</sheetData>
  <sheetProtection/>
  <mergeCells count="20">
    <mergeCell ref="M4:M5"/>
    <mergeCell ref="N4:N5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A2:B2"/>
    <mergeCell ref="Q2:R2"/>
    <mergeCell ref="A3:F3"/>
    <mergeCell ref="G3:L3"/>
    <mergeCell ref="M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5" sqref="C15"/>
    </sheetView>
  </sheetViews>
  <sheetFormatPr defaultColWidth="9.00390625" defaultRowHeight="15"/>
  <cols>
    <col min="1" max="1" width="15.421875" style="0" customWidth="1"/>
    <col min="2" max="2" width="23.421875" style="0" customWidth="1"/>
    <col min="3" max="3" width="14.8515625" style="52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0" t="s">
        <v>144</v>
      </c>
      <c r="B1" s="110"/>
      <c r="C1" s="110"/>
      <c r="D1" s="110"/>
      <c r="E1" s="110"/>
      <c r="F1" s="110"/>
    </row>
    <row r="2" spans="1:6" ht="21" customHeight="1">
      <c r="A2" s="18" t="s">
        <v>145</v>
      </c>
      <c r="E2" s="81" t="s">
        <v>2</v>
      </c>
      <c r="F2" s="81"/>
    </row>
    <row r="3" spans="1:6" ht="40.5" customHeight="1">
      <c r="A3" s="115" t="s">
        <v>32</v>
      </c>
      <c r="B3" s="115" t="s">
        <v>146</v>
      </c>
      <c r="C3" s="116" t="s">
        <v>147</v>
      </c>
      <c r="D3" s="115" t="s">
        <v>148</v>
      </c>
      <c r="E3" s="115"/>
      <c r="F3" s="115"/>
    </row>
    <row r="4" spans="1:6" ht="31.5" customHeight="1">
      <c r="A4" s="115"/>
      <c r="B4" s="115"/>
      <c r="C4" s="116"/>
      <c r="D4" s="24" t="s">
        <v>7</v>
      </c>
      <c r="E4" s="24" t="s">
        <v>35</v>
      </c>
      <c r="F4" s="24" t="s">
        <v>36</v>
      </c>
    </row>
    <row r="5" spans="1:6" ht="27" customHeight="1">
      <c r="A5" s="7">
        <v>2120801</v>
      </c>
      <c r="B5" s="7" t="s">
        <v>188</v>
      </c>
      <c r="C5" s="53" t="s">
        <v>189</v>
      </c>
      <c r="D5" s="54">
        <f>E5+F5</f>
        <v>1236</v>
      </c>
      <c r="E5" s="7"/>
      <c r="F5" s="51">
        <v>1236</v>
      </c>
    </row>
    <row r="6" spans="1:6" ht="27" customHeight="1">
      <c r="A6" s="7">
        <v>2120806</v>
      </c>
      <c r="B6" s="7" t="s">
        <v>192</v>
      </c>
      <c r="C6" s="53" t="s">
        <v>189</v>
      </c>
      <c r="D6" s="54">
        <f>E6+F6</f>
        <v>300</v>
      </c>
      <c r="E6" s="7"/>
      <c r="F6" s="51">
        <v>300</v>
      </c>
    </row>
    <row r="7" spans="1:6" ht="27" customHeight="1">
      <c r="A7" s="7">
        <v>2121002</v>
      </c>
      <c r="B7" s="7" t="s">
        <v>190</v>
      </c>
      <c r="C7" s="53" t="s">
        <v>191</v>
      </c>
      <c r="D7" s="54">
        <f>E7+F7</f>
        <v>200</v>
      </c>
      <c r="E7" s="7"/>
      <c r="F7" s="51">
        <v>200</v>
      </c>
    </row>
    <row r="8" spans="1:6" ht="27" customHeight="1">
      <c r="A8" s="7">
        <v>21211</v>
      </c>
      <c r="B8" s="7" t="s">
        <v>193</v>
      </c>
      <c r="C8" s="53" t="s">
        <v>191</v>
      </c>
      <c r="D8" s="54">
        <f>E8+F8</f>
        <v>64</v>
      </c>
      <c r="E8" s="7"/>
      <c r="F8" s="51">
        <v>64</v>
      </c>
    </row>
    <row r="9" spans="1:6" ht="27" customHeight="1">
      <c r="A9" s="7"/>
      <c r="B9" s="7"/>
      <c r="C9" s="53"/>
      <c r="D9" s="7"/>
      <c r="E9" s="7"/>
      <c r="F9" s="7"/>
    </row>
    <row r="10" spans="1:6" ht="27" customHeight="1">
      <c r="A10" s="7"/>
      <c r="B10" s="7"/>
      <c r="C10" s="53"/>
      <c r="D10" s="7"/>
      <c r="E10" s="7"/>
      <c r="F10" s="7"/>
    </row>
    <row r="11" spans="1:6" ht="27" customHeight="1">
      <c r="A11" s="7"/>
      <c r="B11" s="7"/>
      <c r="C11" s="53"/>
      <c r="D11" s="7"/>
      <c r="E11" s="7"/>
      <c r="F11" s="7"/>
    </row>
    <row r="12" spans="1:6" ht="27" customHeight="1">
      <c r="A12" s="7"/>
      <c r="B12" s="7"/>
      <c r="C12" s="53"/>
      <c r="D12" s="7"/>
      <c r="E12" s="7"/>
      <c r="F12" s="7"/>
    </row>
    <row r="13" spans="1:6" ht="27" customHeight="1">
      <c r="A13" s="7"/>
      <c r="B13" s="7"/>
      <c r="C13" s="53"/>
      <c r="D13" s="7"/>
      <c r="E13" s="7"/>
      <c r="F13" s="7"/>
    </row>
    <row r="14" spans="1:6" ht="27" customHeight="1">
      <c r="A14" s="7"/>
      <c r="B14" s="7"/>
      <c r="C14" s="53"/>
      <c r="D14" s="7"/>
      <c r="E14" s="7"/>
      <c r="F14" s="7"/>
    </row>
    <row r="15" spans="1:6" ht="27" customHeight="1">
      <c r="A15" s="7"/>
      <c r="B15" s="7"/>
      <c r="C15" s="53"/>
      <c r="D15" s="7"/>
      <c r="E15" s="7"/>
      <c r="F15" s="7"/>
    </row>
    <row r="16" spans="1:6" ht="27" customHeight="1">
      <c r="A16" s="7"/>
      <c r="B16" s="7"/>
      <c r="C16" s="53"/>
      <c r="D16" s="7"/>
      <c r="E16" s="7"/>
      <c r="F16" s="7"/>
    </row>
    <row r="17" spans="1:6" ht="27" customHeight="1">
      <c r="A17" s="7"/>
      <c r="B17" s="7"/>
      <c r="C17" s="53"/>
      <c r="D17" s="7"/>
      <c r="E17" s="7"/>
      <c r="F17" s="7"/>
    </row>
    <row r="18" spans="1:6" ht="27" customHeight="1">
      <c r="A18" s="7"/>
      <c r="B18" s="7"/>
      <c r="C18" s="53"/>
      <c r="D18" s="7"/>
      <c r="E18" s="7"/>
      <c r="F18" s="7"/>
    </row>
    <row r="19" spans="1:6" ht="27" customHeight="1">
      <c r="A19" s="7"/>
      <c r="B19" s="7"/>
      <c r="C19" s="53"/>
      <c r="D19" s="7"/>
      <c r="E19" s="7"/>
      <c r="F19" s="7"/>
    </row>
    <row r="20" spans="1:6" ht="27" customHeight="1">
      <c r="A20" s="7"/>
      <c r="B20" s="7"/>
      <c r="C20" s="53"/>
      <c r="D20" s="7"/>
      <c r="E20" s="7"/>
      <c r="F20" s="7"/>
    </row>
    <row r="21" spans="1:6" ht="27" customHeight="1">
      <c r="A21" s="117" t="s">
        <v>7</v>
      </c>
      <c r="B21" s="117"/>
      <c r="C21" s="53"/>
      <c r="D21" s="54">
        <f>E21+F21</f>
        <v>1800</v>
      </c>
      <c r="E21" s="7"/>
      <c r="F21" s="54">
        <f>F5+F6+F7+F8</f>
        <v>1800</v>
      </c>
    </row>
    <row r="22" spans="1:6" ht="27" customHeight="1">
      <c r="A22" s="118"/>
      <c r="B22" s="118"/>
      <c r="C22" s="118"/>
      <c r="D22" s="118"/>
      <c r="E22" s="118"/>
      <c r="F22" s="118"/>
    </row>
    <row r="23" spans="1:6" ht="20.25">
      <c r="A23" s="113" t="s">
        <v>142</v>
      </c>
      <c r="B23" s="113"/>
      <c r="C23" s="113"/>
      <c r="D23" s="113"/>
      <c r="E23" s="113"/>
      <c r="F23" s="113"/>
    </row>
    <row r="24" spans="1:6" ht="20.25">
      <c r="A24" s="113" t="s">
        <v>149</v>
      </c>
      <c r="B24" s="113"/>
      <c r="C24" s="113"/>
      <c r="D24" s="113"/>
      <c r="E24" s="113"/>
      <c r="F24" s="113"/>
    </row>
  </sheetData>
  <sheetProtection/>
  <mergeCells count="10">
    <mergeCell ref="A24:F24"/>
    <mergeCell ref="A3:A4"/>
    <mergeCell ref="B3:B4"/>
    <mergeCell ref="C3:C4"/>
    <mergeCell ref="A1:F1"/>
    <mergeCell ref="E2:F2"/>
    <mergeCell ref="D3:F3"/>
    <mergeCell ref="A21:B21"/>
    <mergeCell ref="A22:F22"/>
    <mergeCell ref="A23:F23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D11" sqref="D11:D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0" t="s">
        <v>150</v>
      </c>
      <c r="B1" s="110"/>
      <c r="C1" s="110"/>
      <c r="D1" s="110"/>
    </row>
    <row r="2" spans="1:4" ht="21" customHeight="1">
      <c r="A2" s="18" t="s">
        <v>151</v>
      </c>
      <c r="D2" s="19" t="s">
        <v>2</v>
      </c>
    </row>
    <row r="3" spans="1:4" ht="27.75" customHeight="1">
      <c r="A3" s="82" t="s">
        <v>3</v>
      </c>
      <c r="B3" s="82"/>
      <c r="C3" s="82" t="s">
        <v>4</v>
      </c>
      <c r="D3" s="82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21" t="s">
        <v>152</v>
      </c>
      <c r="B5" s="17">
        <f>'表一财政拨款收支总表'!B6</f>
        <v>412.46000000000004</v>
      </c>
      <c r="C5" s="21" t="s">
        <v>153</v>
      </c>
      <c r="D5" s="17"/>
    </row>
    <row r="6" spans="1:4" ht="27.75" customHeight="1">
      <c r="A6" s="21" t="s">
        <v>154</v>
      </c>
      <c r="B6" s="17">
        <f>'表一财政拨款收支总表'!B7</f>
        <v>1800</v>
      </c>
      <c r="C6" s="21" t="s">
        <v>155</v>
      </c>
      <c r="D6" s="17"/>
    </row>
    <row r="7" spans="1:4" ht="27.75" customHeight="1">
      <c r="A7" s="21" t="s">
        <v>156</v>
      </c>
      <c r="B7" s="17"/>
      <c r="C7" s="21" t="s">
        <v>157</v>
      </c>
      <c r="D7" s="17"/>
    </row>
    <row r="8" spans="1:4" ht="27.75" customHeight="1">
      <c r="A8" s="21" t="s">
        <v>158</v>
      </c>
      <c r="B8" s="17"/>
      <c r="C8" s="21" t="s">
        <v>159</v>
      </c>
      <c r="D8" s="17"/>
    </row>
    <row r="9" spans="1:4" ht="27.75" customHeight="1">
      <c r="A9" s="21" t="s">
        <v>160</v>
      </c>
      <c r="B9" s="17"/>
      <c r="C9" s="21" t="s">
        <v>161</v>
      </c>
      <c r="D9" s="17"/>
    </row>
    <row r="10" spans="1:4" ht="27.75" customHeight="1">
      <c r="A10" s="17"/>
      <c r="B10" s="17"/>
      <c r="C10" s="21" t="s">
        <v>162</v>
      </c>
      <c r="D10" s="17"/>
    </row>
    <row r="11" spans="1:4" ht="27.75" customHeight="1">
      <c r="A11" s="17"/>
      <c r="B11" s="17"/>
      <c r="C11" s="22" t="s">
        <v>163</v>
      </c>
      <c r="D11" s="17">
        <v>38.83</v>
      </c>
    </row>
    <row r="12" spans="1:4" ht="27.75" customHeight="1">
      <c r="A12" s="17"/>
      <c r="B12" s="17"/>
      <c r="C12" s="22" t="s">
        <v>164</v>
      </c>
      <c r="D12" s="17">
        <v>28.48</v>
      </c>
    </row>
    <row r="13" spans="1:4" ht="27.75" customHeight="1">
      <c r="A13" s="17"/>
      <c r="B13" s="17"/>
      <c r="C13" s="22" t="s">
        <v>165</v>
      </c>
      <c r="D13" s="17">
        <v>314.22</v>
      </c>
    </row>
    <row r="14" spans="1:4" ht="27.75" customHeight="1">
      <c r="A14" s="17"/>
      <c r="B14" s="17"/>
      <c r="C14" s="23" t="s">
        <v>166</v>
      </c>
      <c r="D14" s="17">
        <v>30.93</v>
      </c>
    </row>
    <row r="15" spans="1:4" ht="27.75" customHeight="1">
      <c r="A15" s="17"/>
      <c r="B15" s="17"/>
      <c r="C15" s="23" t="s">
        <v>198</v>
      </c>
      <c r="D15" s="17">
        <v>1800</v>
      </c>
    </row>
    <row r="16" spans="1:4" ht="27.75" customHeight="1">
      <c r="A16" s="17"/>
      <c r="B16" s="17"/>
      <c r="C16" s="10" t="s">
        <v>167</v>
      </c>
      <c r="D16" s="17">
        <f>SUM(D11:D15)</f>
        <v>2212.46</v>
      </c>
    </row>
    <row r="17" spans="1:4" ht="27.75" customHeight="1">
      <c r="A17" s="17"/>
      <c r="B17" s="17"/>
      <c r="C17" s="21" t="s">
        <v>56</v>
      </c>
      <c r="D17" s="17"/>
    </row>
    <row r="18" spans="1:4" ht="27.75" customHeight="1">
      <c r="A18" s="17" t="s">
        <v>168</v>
      </c>
      <c r="B18" s="17">
        <f>B5+B6</f>
        <v>2212.46</v>
      </c>
      <c r="C18" s="17" t="s">
        <v>167</v>
      </c>
      <c r="D18" s="17">
        <f>D16</f>
        <v>2212.46</v>
      </c>
    </row>
    <row r="19" spans="1:4" ht="27.75" customHeight="1">
      <c r="A19" s="21" t="s">
        <v>169</v>
      </c>
      <c r="B19" s="17"/>
      <c r="C19" s="17"/>
      <c r="D19" s="17"/>
    </row>
    <row r="20" spans="1:4" ht="27.75" customHeight="1">
      <c r="A20" s="21" t="s">
        <v>170</v>
      </c>
      <c r="B20" s="21"/>
      <c r="C20" s="21" t="s">
        <v>171</v>
      </c>
      <c r="D20" s="17" t="s">
        <v>24</v>
      </c>
    </row>
    <row r="21" spans="1:4" ht="27.75" customHeight="1">
      <c r="A21" s="17"/>
      <c r="B21" s="17"/>
      <c r="C21" s="17"/>
      <c r="D21" s="17"/>
    </row>
    <row r="22" spans="1:4" ht="27.75" customHeight="1">
      <c r="A22" s="17" t="s">
        <v>25</v>
      </c>
      <c r="B22" s="17">
        <f>B18</f>
        <v>2212.46</v>
      </c>
      <c r="C22" s="17" t="s">
        <v>26</v>
      </c>
      <c r="D22" s="17">
        <f>D18</f>
        <v>2212.46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6">
      <selection activeCell="H23" sqref="H23"/>
    </sheetView>
  </sheetViews>
  <sheetFormatPr defaultColWidth="9.00390625" defaultRowHeight="27.75" customHeight="1"/>
  <cols>
    <col min="2" max="2" width="26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7.75" customHeight="1">
      <c r="A2" s="119" t="s">
        <v>173</v>
      </c>
      <c r="B2" s="119"/>
      <c r="K2" s="81" t="s">
        <v>2</v>
      </c>
      <c r="L2" s="81"/>
    </row>
    <row r="3" spans="1:12" ht="41.25" customHeight="1">
      <c r="A3" s="114" t="s">
        <v>174</v>
      </c>
      <c r="B3" s="114"/>
      <c r="C3" s="5" t="s">
        <v>7</v>
      </c>
      <c r="D3" s="5" t="s">
        <v>170</v>
      </c>
      <c r="E3" s="5" t="s">
        <v>175</v>
      </c>
      <c r="F3" s="5" t="s">
        <v>176</v>
      </c>
      <c r="G3" s="5" t="s">
        <v>177</v>
      </c>
      <c r="H3" s="5" t="s">
        <v>178</v>
      </c>
      <c r="I3" s="5" t="s">
        <v>179</v>
      </c>
      <c r="J3" s="5" t="s">
        <v>180</v>
      </c>
      <c r="K3" s="5" t="s">
        <v>181</v>
      </c>
      <c r="L3" s="5" t="s">
        <v>169</v>
      </c>
    </row>
    <row r="4" spans="1:12" ht="27.75" customHeight="1">
      <c r="A4" s="7" t="s">
        <v>32</v>
      </c>
      <c r="B4" s="8" t="s">
        <v>33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7.75" customHeight="1">
      <c r="A5" s="10">
        <v>220</v>
      </c>
      <c r="B5" s="10" t="s">
        <v>37</v>
      </c>
      <c r="C5" s="63">
        <f>D5+E5+F5</f>
        <v>314.22</v>
      </c>
      <c r="D5" s="64"/>
      <c r="E5" s="63">
        <v>314.22</v>
      </c>
      <c r="F5" s="64"/>
      <c r="G5" s="7"/>
      <c r="H5" s="7"/>
      <c r="I5" s="7"/>
      <c r="J5" s="7"/>
      <c r="K5" s="7"/>
      <c r="L5" s="7"/>
    </row>
    <row r="6" spans="1:12" ht="27.75" customHeight="1">
      <c r="A6" s="10">
        <v>22001</v>
      </c>
      <c r="B6" s="10" t="s">
        <v>38</v>
      </c>
      <c r="C6" s="63">
        <f aca="true" t="shared" si="0" ref="C6:C31">D6+E6+F6</f>
        <v>314.22</v>
      </c>
      <c r="D6" s="64"/>
      <c r="E6" s="63">
        <v>314.22</v>
      </c>
      <c r="F6" s="64"/>
      <c r="G6" s="7"/>
      <c r="H6" s="7"/>
      <c r="I6" s="7"/>
      <c r="J6" s="7"/>
      <c r="K6" s="7"/>
      <c r="L6" s="7"/>
    </row>
    <row r="7" spans="1:12" ht="27.75" customHeight="1">
      <c r="A7" s="10">
        <v>2200101</v>
      </c>
      <c r="B7" s="12" t="s">
        <v>39</v>
      </c>
      <c r="C7" s="63">
        <f t="shared" si="0"/>
        <v>304.22</v>
      </c>
      <c r="D7" s="64"/>
      <c r="E7" s="63">
        <v>304.22</v>
      </c>
      <c r="F7" s="64"/>
      <c r="G7" s="7"/>
      <c r="H7" s="7"/>
      <c r="I7" s="7"/>
      <c r="J7" s="7"/>
      <c r="K7" s="7"/>
      <c r="L7" s="7"/>
    </row>
    <row r="8" spans="1:12" ht="27.75" customHeight="1">
      <c r="A8" s="10">
        <v>2200199</v>
      </c>
      <c r="B8" s="12" t="s">
        <v>40</v>
      </c>
      <c r="C8" s="63">
        <f t="shared" si="0"/>
        <v>10</v>
      </c>
      <c r="D8" s="64"/>
      <c r="E8" s="63">
        <v>10</v>
      </c>
      <c r="F8" s="64"/>
      <c r="G8" s="7"/>
      <c r="H8" s="7"/>
      <c r="I8" s="7"/>
      <c r="J8" s="7"/>
      <c r="K8" s="7"/>
      <c r="L8" s="7"/>
    </row>
    <row r="9" spans="1:12" ht="27.75" customHeight="1">
      <c r="A9" s="10">
        <v>208</v>
      </c>
      <c r="B9" s="10" t="s">
        <v>41</v>
      </c>
      <c r="C9" s="63">
        <f t="shared" si="0"/>
        <v>38.83</v>
      </c>
      <c r="D9" s="64"/>
      <c r="E9" s="63">
        <v>38.83</v>
      </c>
      <c r="F9" s="64"/>
      <c r="G9" s="7"/>
      <c r="H9" s="7"/>
      <c r="I9" s="7"/>
      <c r="J9" s="7"/>
      <c r="K9" s="7"/>
      <c r="L9" s="7"/>
    </row>
    <row r="10" spans="1:12" ht="27.75" customHeight="1">
      <c r="A10" s="13">
        <v>20826</v>
      </c>
      <c r="B10" s="10" t="s">
        <v>42</v>
      </c>
      <c r="C10" s="63">
        <f t="shared" si="0"/>
        <v>37.93</v>
      </c>
      <c r="D10" s="64"/>
      <c r="E10" s="63">
        <v>37.93</v>
      </c>
      <c r="F10" s="64"/>
      <c r="G10" s="7"/>
      <c r="H10" s="7"/>
      <c r="I10" s="7"/>
      <c r="J10" s="7"/>
      <c r="K10" s="7"/>
      <c r="L10" s="7"/>
    </row>
    <row r="11" spans="1:12" ht="27.75" customHeight="1">
      <c r="A11" s="13">
        <v>2082699</v>
      </c>
      <c r="B11" s="10" t="s">
        <v>43</v>
      </c>
      <c r="C11" s="63">
        <f t="shared" si="0"/>
        <v>37.93</v>
      </c>
      <c r="D11" s="64"/>
      <c r="E11" s="63">
        <v>37.93</v>
      </c>
      <c r="F11" s="64"/>
      <c r="G11" s="7"/>
      <c r="H11" s="7"/>
      <c r="I11" s="7"/>
      <c r="J11" s="7"/>
      <c r="K11" s="7"/>
      <c r="L11" s="7"/>
    </row>
    <row r="12" spans="1:12" ht="27.75" customHeight="1">
      <c r="A12" s="10">
        <v>20827</v>
      </c>
      <c r="B12" s="10" t="s">
        <v>44</v>
      </c>
      <c r="C12" s="63">
        <f t="shared" si="0"/>
        <v>0.8999999999999999</v>
      </c>
      <c r="D12" s="64"/>
      <c r="E12" s="63">
        <v>0.8999999999999999</v>
      </c>
      <c r="F12" s="64"/>
      <c r="G12" s="7"/>
      <c r="H12" s="7"/>
      <c r="I12" s="7"/>
      <c r="J12" s="7"/>
      <c r="K12" s="7"/>
      <c r="L12" s="7"/>
    </row>
    <row r="13" spans="1:12" ht="27.75" customHeight="1">
      <c r="A13" s="10">
        <v>2082701</v>
      </c>
      <c r="B13" s="10" t="s">
        <v>45</v>
      </c>
      <c r="C13" s="63">
        <f t="shared" si="0"/>
        <v>0.43</v>
      </c>
      <c r="D13" s="64"/>
      <c r="E13" s="63">
        <v>0.43</v>
      </c>
      <c r="F13" s="64"/>
      <c r="G13" s="7"/>
      <c r="H13" s="7"/>
      <c r="I13" s="7"/>
      <c r="J13" s="7"/>
      <c r="K13" s="7"/>
      <c r="L13" s="7"/>
    </row>
    <row r="14" spans="1:12" ht="27.75" customHeight="1">
      <c r="A14" s="10">
        <v>2082702</v>
      </c>
      <c r="B14" s="10" t="s">
        <v>46</v>
      </c>
      <c r="C14" s="63">
        <f t="shared" si="0"/>
        <v>0.47</v>
      </c>
      <c r="D14" s="64"/>
      <c r="E14" s="63">
        <v>0.47</v>
      </c>
      <c r="F14" s="64"/>
      <c r="G14" s="7"/>
      <c r="H14" s="7"/>
      <c r="I14" s="7"/>
      <c r="J14" s="7"/>
      <c r="K14" s="7"/>
      <c r="L14" s="7"/>
    </row>
    <row r="15" spans="1:12" ht="27.75" customHeight="1">
      <c r="A15" s="10">
        <v>2082703</v>
      </c>
      <c r="B15" s="10" t="s">
        <v>47</v>
      </c>
      <c r="C15" s="63">
        <f t="shared" si="0"/>
        <v>0</v>
      </c>
      <c r="D15" s="64"/>
      <c r="E15" s="63">
        <v>0</v>
      </c>
      <c r="F15" s="64"/>
      <c r="G15" s="7"/>
      <c r="H15" s="7"/>
      <c r="I15" s="7"/>
      <c r="J15" s="7"/>
      <c r="K15" s="7"/>
      <c r="L15" s="7"/>
    </row>
    <row r="16" spans="1:12" ht="27.75" customHeight="1">
      <c r="A16" s="10">
        <v>210</v>
      </c>
      <c r="B16" s="10" t="s">
        <v>48</v>
      </c>
      <c r="C16" s="63">
        <f t="shared" si="0"/>
        <v>28.48</v>
      </c>
      <c r="D16" s="64"/>
      <c r="E16" s="63">
        <v>28.48</v>
      </c>
      <c r="F16" s="64"/>
      <c r="G16" s="7"/>
      <c r="H16" s="7"/>
      <c r="I16" s="7"/>
      <c r="J16" s="7"/>
      <c r="K16" s="7"/>
      <c r="L16" s="7"/>
    </row>
    <row r="17" spans="1:12" ht="27.75" customHeight="1">
      <c r="A17" s="10">
        <v>21011</v>
      </c>
      <c r="B17" s="14" t="s">
        <v>49</v>
      </c>
      <c r="C17" s="63">
        <f t="shared" si="0"/>
        <v>7.86</v>
      </c>
      <c r="D17" s="64"/>
      <c r="E17" s="63">
        <v>7.86</v>
      </c>
      <c r="F17" s="64"/>
      <c r="G17" s="7"/>
      <c r="H17" s="7"/>
      <c r="I17" s="7"/>
      <c r="J17" s="7"/>
      <c r="K17" s="7"/>
      <c r="L17" s="7"/>
    </row>
    <row r="18" spans="1:12" ht="27.75" customHeight="1">
      <c r="A18" s="10">
        <v>2101103</v>
      </c>
      <c r="B18" s="122" t="s">
        <v>50</v>
      </c>
      <c r="C18" s="63">
        <f t="shared" si="0"/>
        <v>7.86</v>
      </c>
      <c r="D18" s="64"/>
      <c r="E18" s="63">
        <v>7.86</v>
      </c>
      <c r="F18" s="64"/>
      <c r="G18" s="7"/>
      <c r="H18" s="7"/>
      <c r="I18" s="7"/>
      <c r="J18" s="7"/>
      <c r="K18" s="7"/>
      <c r="L18" s="7"/>
    </row>
    <row r="19" spans="1:12" ht="27.75" customHeight="1">
      <c r="A19" s="10">
        <v>21012</v>
      </c>
      <c r="B19" s="10" t="s">
        <v>51</v>
      </c>
      <c r="C19" s="63">
        <f t="shared" si="0"/>
        <v>20.62</v>
      </c>
      <c r="D19" s="64"/>
      <c r="E19" s="63">
        <v>20.62</v>
      </c>
      <c r="F19" s="64"/>
      <c r="G19" s="7"/>
      <c r="H19" s="7"/>
      <c r="I19" s="7"/>
      <c r="J19" s="7"/>
      <c r="K19" s="7"/>
      <c r="L19" s="7"/>
    </row>
    <row r="20" spans="1:12" ht="27.75" customHeight="1">
      <c r="A20" s="10">
        <v>2101201</v>
      </c>
      <c r="B20" s="10" t="s">
        <v>52</v>
      </c>
      <c r="C20" s="63">
        <f t="shared" si="0"/>
        <v>20.62</v>
      </c>
      <c r="D20" s="64"/>
      <c r="E20" s="63">
        <v>20.62</v>
      </c>
      <c r="F20" s="64"/>
      <c r="G20" s="7"/>
      <c r="H20" s="7"/>
      <c r="I20" s="7"/>
      <c r="J20" s="7"/>
      <c r="K20" s="7"/>
      <c r="L20" s="7"/>
    </row>
    <row r="21" spans="1:12" ht="27.75" customHeight="1">
      <c r="A21" s="10">
        <v>212</v>
      </c>
      <c r="B21" s="10" t="s">
        <v>201</v>
      </c>
      <c r="C21" s="63">
        <f t="shared" si="0"/>
        <v>1800</v>
      </c>
      <c r="D21" s="64"/>
      <c r="E21" s="63">
        <f>E22+E25+E27</f>
        <v>0</v>
      </c>
      <c r="F21" s="121">
        <f>F22+F25+F27</f>
        <v>1800</v>
      </c>
      <c r="G21" s="7"/>
      <c r="H21" s="7"/>
      <c r="I21" s="7"/>
      <c r="J21" s="7"/>
      <c r="K21" s="7"/>
      <c r="L21" s="7"/>
    </row>
    <row r="22" spans="1:12" ht="27.75" customHeight="1">
      <c r="A22" s="10">
        <v>21208</v>
      </c>
      <c r="B22" s="10" t="s">
        <v>199</v>
      </c>
      <c r="C22" s="63">
        <f t="shared" si="0"/>
        <v>1536</v>
      </c>
      <c r="D22" s="64"/>
      <c r="E22" s="63">
        <f>E23+E24</f>
        <v>0</v>
      </c>
      <c r="F22" s="121">
        <f>F23+F24</f>
        <v>1536</v>
      </c>
      <c r="G22" s="7"/>
      <c r="H22" s="7"/>
      <c r="I22" s="7"/>
      <c r="J22" s="7"/>
      <c r="K22" s="7"/>
      <c r="L22" s="7"/>
    </row>
    <row r="23" spans="1:12" ht="27.75" customHeight="1">
      <c r="A23" s="64">
        <v>2120801</v>
      </c>
      <c r="B23" s="64" t="s">
        <v>188</v>
      </c>
      <c r="C23" s="63">
        <f t="shared" si="0"/>
        <v>1236</v>
      </c>
      <c r="D23" s="64"/>
      <c r="E23" s="56">
        <v>0</v>
      </c>
      <c r="F23" s="56">
        <v>1236</v>
      </c>
      <c r="G23" s="7"/>
      <c r="H23" s="7"/>
      <c r="I23" s="7"/>
      <c r="J23" s="7"/>
      <c r="K23" s="7"/>
      <c r="L23" s="7"/>
    </row>
    <row r="24" spans="1:12" ht="27.75" customHeight="1">
      <c r="A24" s="64">
        <v>2120806</v>
      </c>
      <c r="B24" s="64" t="s">
        <v>192</v>
      </c>
      <c r="C24" s="63">
        <f t="shared" si="0"/>
        <v>300</v>
      </c>
      <c r="D24" s="64"/>
      <c r="E24" s="56">
        <v>0</v>
      </c>
      <c r="F24" s="56">
        <v>300</v>
      </c>
      <c r="G24" s="7"/>
      <c r="H24" s="7"/>
      <c r="I24" s="7"/>
      <c r="J24" s="7"/>
      <c r="K24" s="7"/>
      <c r="L24" s="7"/>
    </row>
    <row r="25" spans="1:12" ht="27.75" customHeight="1">
      <c r="A25" s="64">
        <v>21210</v>
      </c>
      <c r="B25" s="64" t="s">
        <v>200</v>
      </c>
      <c r="C25" s="63">
        <f t="shared" si="0"/>
        <v>200</v>
      </c>
      <c r="D25" s="64"/>
      <c r="E25" s="63">
        <f>E26</f>
        <v>0</v>
      </c>
      <c r="F25" s="121">
        <f>F26</f>
        <v>200</v>
      </c>
      <c r="G25" s="7"/>
      <c r="H25" s="7"/>
      <c r="I25" s="7"/>
      <c r="J25" s="7"/>
      <c r="K25" s="7"/>
      <c r="L25" s="7"/>
    </row>
    <row r="26" spans="1:12" ht="27.75" customHeight="1">
      <c r="A26" s="64">
        <v>2121002</v>
      </c>
      <c r="B26" s="64" t="s">
        <v>190</v>
      </c>
      <c r="C26" s="63">
        <f t="shared" si="0"/>
        <v>200</v>
      </c>
      <c r="D26" s="64"/>
      <c r="E26" s="56">
        <v>0</v>
      </c>
      <c r="F26" s="56">
        <v>200</v>
      </c>
      <c r="G26" s="7"/>
      <c r="H26" s="7"/>
      <c r="I26" s="7"/>
      <c r="J26" s="7"/>
      <c r="K26" s="7"/>
      <c r="L26" s="7"/>
    </row>
    <row r="27" spans="1:12" ht="27.75" customHeight="1">
      <c r="A27" s="64">
        <v>21211</v>
      </c>
      <c r="B27" s="64" t="s">
        <v>193</v>
      </c>
      <c r="C27" s="63">
        <f t="shared" si="0"/>
        <v>64</v>
      </c>
      <c r="D27" s="64"/>
      <c r="E27" s="56">
        <v>0</v>
      </c>
      <c r="F27" s="56">
        <v>64</v>
      </c>
      <c r="G27" s="7"/>
      <c r="H27" s="7"/>
      <c r="I27" s="7"/>
      <c r="J27" s="7"/>
      <c r="K27" s="7"/>
      <c r="L27" s="7"/>
    </row>
    <row r="28" spans="1:12" ht="27.75" customHeight="1">
      <c r="A28" s="10">
        <v>221</v>
      </c>
      <c r="B28" s="10" t="s">
        <v>53</v>
      </c>
      <c r="C28" s="63">
        <f t="shared" si="0"/>
        <v>30.93</v>
      </c>
      <c r="D28" s="64"/>
      <c r="E28" s="63">
        <v>30.93</v>
      </c>
      <c r="F28" s="64"/>
      <c r="G28" s="7"/>
      <c r="H28" s="7"/>
      <c r="I28" s="7"/>
      <c r="J28" s="7"/>
      <c r="K28" s="7"/>
      <c r="L28" s="7"/>
    </row>
    <row r="29" spans="1:12" ht="27.75" customHeight="1">
      <c r="A29" s="10">
        <v>22102</v>
      </c>
      <c r="B29" s="10" t="s">
        <v>54</v>
      </c>
      <c r="C29" s="63">
        <f t="shared" si="0"/>
        <v>30.93</v>
      </c>
      <c r="D29" s="64"/>
      <c r="E29" s="63">
        <v>30.93</v>
      </c>
      <c r="F29" s="64"/>
      <c r="G29" s="7"/>
      <c r="H29" s="7"/>
      <c r="I29" s="7"/>
      <c r="J29" s="7"/>
      <c r="K29" s="7"/>
      <c r="L29" s="7"/>
    </row>
    <row r="30" spans="1:12" ht="27.75" customHeight="1">
      <c r="A30" s="10">
        <v>2210201</v>
      </c>
      <c r="B30" s="10" t="s">
        <v>55</v>
      </c>
      <c r="C30" s="63">
        <f t="shared" si="0"/>
        <v>30.93</v>
      </c>
      <c r="D30" s="64"/>
      <c r="E30" s="63">
        <v>30.93</v>
      </c>
      <c r="F30" s="64"/>
      <c r="G30" s="7"/>
      <c r="H30" s="7"/>
      <c r="I30" s="7"/>
      <c r="J30" s="7"/>
      <c r="K30" s="7"/>
      <c r="L30" s="7"/>
    </row>
    <row r="31" spans="1:12" ht="27.75" customHeight="1">
      <c r="A31" s="117" t="s">
        <v>182</v>
      </c>
      <c r="B31" s="117"/>
      <c r="C31" s="63">
        <f t="shared" si="0"/>
        <v>2212.46</v>
      </c>
      <c r="D31" s="64"/>
      <c r="E31" s="63">
        <f>E5+E9+E16+E21+E28</f>
        <v>412.46000000000004</v>
      </c>
      <c r="F31" s="121">
        <f>F5+F9+F16+F21+F28</f>
        <v>1800</v>
      </c>
      <c r="G31" s="7"/>
      <c r="H31" s="7"/>
      <c r="I31" s="7"/>
      <c r="J31" s="7"/>
      <c r="K31" s="7"/>
      <c r="L31" s="7"/>
    </row>
    <row r="32" spans="1:6" ht="27.75" customHeight="1">
      <c r="A32" s="120" t="s">
        <v>142</v>
      </c>
      <c r="B32" s="120"/>
      <c r="C32" s="120"/>
      <c r="D32" s="120"/>
      <c r="E32" s="120"/>
      <c r="F32" s="120"/>
    </row>
    <row r="33" spans="1:6" ht="27.75" customHeight="1">
      <c r="A33" s="113" t="s">
        <v>143</v>
      </c>
      <c r="B33" s="113"/>
      <c r="C33" s="113"/>
      <c r="D33" s="113"/>
      <c r="E33" s="113"/>
      <c r="F33" s="113"/>
    </row>
  </sheetData>
  <sheetProtection/>
  <mergeCells count="7">
    <mergeCell ref="A33:F33"/>
    <mergeCell ref="A1:L1"/>
    <mergeCell ref="A2:B2"/>
    <mergeCell ref="K2:L2"/>
    <mergeCell ref="A3:B3"/>
    <mergeCell ref="A31:B31"/>
    <mergeCell ref="A32:F3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0">
      <selection activeCell="D11" sqref="D11"/>
    </sheetView>
  </sheetViews>
  <sheetFormatPr defaultColWidth="9.00390625" defaultRowHeight="15"/>
  <cols>
    <col min="1" max="1" width="12.7109375" style="0" customWidth="1"/>
    <col min="2" max="2" width="30.00390625" style="0" customWidth="1"/>
    <col min="3" max="5" width="14.8515625" style="1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1" t="s">
        <v>183</v>
      </c>
      <c r="B1" s="71"/>
      <c r="C1" s="72"/>
      <c r="D1" s="72"/>
      <c r="E1" s="72"/>
      <c r="F1" s="71"/>
      <c r="G1" s="71"/>
      <c r="H1" s="71"/>
    </row>
    <row r="2" spans="1:8" ht="20.25" customHeight="1">
      <c r="A2" s="2" t="s">
        <v>184</v>
      </c>
      <c r="B2" s="3"/>
      <c r="C2" s="4"/>
      <c r="D2" s="4"/>
      <c r="E2" s="4"/>
      <c r="F2" s="3"/>
      <c r="G2" s="81" t="s">
        <v>2</v>
      </c>
      <c r="H2" s="81"/>
    </row>
    <row r="3" spans="1:8" ht="30.75" customHeight="1">
      <c r="A3" s="114" t="s">
        <v>174</v>
      </c>
      <c r="B3" s="114"/>
      <c r="C3" s="6" t="s">
        <v>7</v>
      </c>
      <c r="D3" s="6" t="s">
        <v>35</v>
      </c>
      <c r="E3" s="6" t="s">
        <v>36</v>
      </c>
      <c r="F3" s="5" t="s">
        <v>185</v>
      </c>
      <c r="G3" s="5" t="s">
        <v>186</v>
      </c>
      <c r="H3" s="5" t="s">
        <v>187</v>
      </c>
    </row>
    <row r="4" spans="1:8" ht="23.25" customHeight="1">
      <c r="A4" s="7" t="s">
        <v>32</v>
      </c>
      <c r="B4" s="8" t="s">
        <v>33</v>
      </c>
      <c r="C4" s="9"/>
      <c r="D4" s="9"/>
      <c r="E4" s="9"/>
      <c r="F4" s="7"/>
      <c r="G4" s="7"/>
      <c r="H4" s="7"/>
    </row>
    <row r="5" spans="1:8" ht="23.25" customHeight="1">
      <c r="A5" s="10">
        <v>220</v>
      </c>
      <c r="B5" s="10" t="s">
        <v>37</v>
      </c>
      <c r="C5" s="63">
        <f>D5+E5</f>
        <v>314.22</v>
      </c>
      <c r="D5" s="9">
        <v>304.22</v>
      </c>
      <c r="E5" s="9">
        <v>10</v>
      </c>
      <c r="F5" s="7"/>
      <c r="G5" s="7"/>
      <c r="H5" s="7"/>
    </row>
    <row r="6" spans="1:8" ht="23.25" customHeight="1">
      <c r="A6" s="10">
        <v>22001</v>
      </c>
      <c r="B6" s="10" t="s">
        <v>38</v>
      </c>
      <c r="C6" s="63">
        <f aca="true" t="shared" si="0" ref="C6:C31">D6+E6</f>
        <v>314.22</v>
      </c>
      <c r="D6" s="9">
        <v>304.22</v>
      </c>
      <c r="E6" s="9">
        <v>10</v>
      </c>
      <c r="F6" s="7"/>
      <c r="G6" s="7"/>
      <c r="H6" s="7"/>
    </row>
    <row r="7" spans="1:8" ht="23.25" customHeight="1">
      <c r="A7" s="10">
        <v>2200101</v>
      </c>
      <c r="B7" s="12" t="s">
        <v>39</v>
      </c>
      <c r="C7" s="63">
        <f t="shared" si="0"/>
        <v>304.22</v>
      </c>
      <c r="D7" s="9">
        <v>304.22</v>
      </c>
      <c r="E7" s="9">
        <v>0</v>
      </c>
      <c r="F7" s="7"/>
      <c r="G7" s="7"/>
      <c r="H7" s="7"/>
    </row>
    <row r="8" spans="1:8" ht="23.25" customHeight="1">
      <c r="A8" s="10">
        <v>2200199</v>
      </c>
      <c r="B8" s="12" t="s">
        <v>40</v>
      </c>
      <c r="C8" s="63">
        <f t="shared" si="0"/>
        <v>10</v>
      </c>
      <c r="D8" s="9">
        <v>0</v>
      </c>
      <c r="E8" s="9">
        <v>10</v>
      </c>
      <c r="F8" s="7"/>
      <c r="G8" s="7"/>
      <c r="H8" s="7"/>
    </row>
    <row r="9" spans="1:8" ht="23.25" customHeight="1">
      <c r="A9" s="10">
        <v>208</v>
      </c>
      <c r="B9" s="10" t="s">
        <v>41</v>
      </c>
      <c r="C9" s="63">
        <f t="shared" si="0"/>
        <v>38.83</v>
      </c>
      <c r="D9" s="9">
        <v>38.83</v>
      </c>
      <c r="E9" s="9">
        <v>0</v>
      </c>
      <c r="F9" s="7"/>
      <c r="G9" s="7"/>
      <c r="H9" s="7"/>
    </row>
    <row r="10" spans="1:8" ht="23.25" customHeight="1">
      <c r="A10" s="13">
        <v>20826</v>
      </c>
      <c r="B10" s="10" t="s">
        <v>42</v>
      </c>
      <c r="C10" s="63">
        <f t="shared" si="0"/>
        <v>37.93</v>
      </c>
      <c r="D10" s="9">
        <f>D11</f>
        <v>37.93</v>
      </c>
      <c r="E10" s="9">
        <v>0</v>
      </c>
      <c r="F10" s="7"/>
      <c r="G10" s="7"/>
      <c r="H10" s="7"/>
    </row>
    <row r="11" spans="1:8" ht="23.25" customHeight="1">
      <c r="A11" s="13">
        <v>2082699</v>
      </c>
      <c r="B11" s="10" t="s">
        <v>43</v>
      </c>
      <c r="C11" s="63">
        <f t="shared" si="0"/>
        <v>37.93</v>
      </c>
      <c r="D11" s="9">
        <v>37.93</v>
      </c>
      <c r="E11" s="9">
        <v>0</v>
      </c>
      <c r="F11" s="7"/>
      <c r="G11" s="7"/>
      <c r="H11" s="7"/>
    </row>
    <row r="12" spans="1:8" ht="23.25" customHeight="1">
      <c r="A12" s="10">
        <v>20827</v>
      </c>
      <c r="B12" s="10" t="s">
        <v>44</v>
      </c>
      <c r="C12" s="63">
        <f t="shared" si="0"/>
        <v>0.8999999999999999</v>
      </c>
      <c r="D12" s="9">
        <v>0.8999999999999999</v>
      </c>
      <c r="E12" s="9">
        <v>0</v>
      </c>
      <c r="F12" s="7"/>
      <c r="G12" s="7"/>
      <c r="H12" s="7"/>
    </row>
    <row r="13" spans="1:8" ht="23.25" customHeight="1">
      <c r="A13" s="10">
        <v>2082701</v>
      </c>
      <c r="B13" s="10" t="s">
        <v>45</v>
      </c>
      <c r="C13" s="63">
        <f t="shared" si="0"/>
        <v>0.43</v>
      </c>
      <c r="D13" s="9">
        <v>0.43</v>
      </c>
      <c r="E13" s="9">
        <v>0</v>
      </c>
      <c r="F13" s="7"/>
      <c r="G13" s="7"/>
      <c r="H13" s="7"/>
    </row>
    <row r="14" spans="1:8" ht="23.25" customHeight="1">
      <c r="A14" s="10">
        <v>2082702</v>
      </c>
      <c r="B14" s="10" t="s">
        <v>46</v>
      </c>
      <c r="C14" s="63">
        <f t="shared" si="0"/>
        <v>0.47</v>
      </c>
      <c r="D14" s="9">
        <v>0.47</v>
      </c>
      <c r="E14" s="9">
        <v>0</v>
      </c>
      <c r="F14" s="7"/>
      <c r="G14" s="7"/>
      <c r="H14" s="7"/>
    </row>
    <row r="15" spans="1:8" ht="23.25" customHeight="1">
      <c r="A15" s="10">
        <v>2082703</v>
      </c>
      <c r="B15" s="10" t="s">
        <v>47</v>
      </c>
      <c r="C15" s="63">
        <f t="shared" si="0"/>
        <v>0</v>
      </c>
      <c r="D15" s="9">
        <v>0</v>
      </c>
      <c r="E15" s="9">
        <v>0</v>
      </c>
      <c r="F15" s="7"/>
      <c r="G15" s="7"/>
      <c r="H15" s="7"/>
    </row>
    <row r="16" spans="1:8" ht="23.25" customHeight="1">
      <c r="A16" s="10">
        <v>210</v>
      </c>
      <c r="B16" s="10" t="s">
        <v>48</v>
      </c>
      <c r="C16" s="63">
        <f t="shared" si="0"/>
        <v>28.48</v>
      </c>
      <c r="D16" s="9">
        <v>28.48</v>
      </c>
      <c r="E16" s="9">
        <v>0</v>
      </c>
      <c r="F16" s="7"/>
      <c r="G16" s="7"/>
      <c r="H16" s="7"/>
    </row>
    <row r="17" spans="1:8" ht="23.25" customHeight="1">
      <c r="A17" s="10">
        <v>21011</v>
      </c>
      <c r="B17" s="14" t="s">
        <v>49</v>
      </c>
      <c r="C17" s="63">
        <f t="shared" si="0"/>
        <v>7.86</v>
      </c>
      <c r="D17" s="9">
        <v>7.86</v>
      </c>
      <c r="E17" s="9">
        <v>0</v>
      </c>
      <c r="F17" s="7"/>
      <c r="G17" s="7"/>
      <c r="H17" s="7"/>
    </row>
    <row r="18" spans="1:8" ht="23.25" customHeight="1">
      <c r="A18" s="10">
        <v>2101103</v>
      </c>
      <c r="B18" s="122" t="s">
        <v>50</v>
      </c>
      <c r="C18" s="63">
        <f t="shared" si="0"/>
        <v>7.86</v>
      </c>
      <c r="D18" s="9">
        <v>7.86</v>
      </c>
      <c r="E18" s="9">
        <v>0</v>
      </c>
      <c r="F18" s="7"/>
      <c r="G18" s="7"/>
      <c r="H18" s="7"/>
    </row>
    <row r="19" spans="1:8" ht="23.25" customHeight="1">
      <c r="A19" s="10">
        <v>21012</v>
      </c>
      <c r="B19" s="10" t="s">
        <v>51</v>
      </c>
      <c r="C19" s="63">
        <f t="shared" si="0"/>
        <v>20.62</v>
      </c>
      <c r="D19" s="9">
        <v>20.62</v>
      </c>
      <c r="E19" s="9">
        <v>0</v>
      </c>
      <c r="F19" s="7"/>
      <c r="G19" s="7"/>
      <c r="H19" s="7"/>
    </row>
    <row r="20" spans="1:8" ht="23.25" customHeight="1">
      <c r="A20" s="10">
        <v>2101201</v>
      </c>
      <c r="B20" s="10" t="s">
        <v>52</v>
      </c>
      <c r="C20" s="63">
        <f t="shared" si="0"/>
        <v>20.62</v>
      </c>
      <c r="D20" s="9">
        <v>20.62</v>
      </c>
      <c r="E20" s="9">
        <v>0</v>
      </c>
      <c r="F20" s="7"/>
      <c r="G20" s="7"/>
      <c r="H20" s="7"/>
    </row>
    <row r="21" spans="1:8" ht="23.25" customHeight="1">
      <c r="A21" s="10">
        <v>212</v>
      </c>
      <c r="B21" s="10" t="s">
        <v>201</v>
      </c>
      <c r="C21" s="63">
        <f t="shared" si="0"/>
        <v>1800</v>
      </c>
      <c r="D21" s="9">
        <v>0</v>
      </c>
      <c r="E21" s="9">
        <v>1800</v>
      </c>
      <c r="F21" s="7"/>
      <c r="G21" s="7"/>
      <c r="H21" s="7"/>
    </row>
    <row r="22" spans="1:8" ht="23.25" customHeight="1">
      <c r="A22" s="10">
        <v>21208</v>
      </c>
      <c r="B22" s="10" t="s">
        <v>199</v>
      </c>
      <c r="C22" s="63">
        <f t="shared" si="0"/>
        <v>1536</v>
      </c>
      <c r="D22" s="9">
        <v>0</v>
      </c>
      <c r="E22" s="9">
        <v>1536</v>
      </c>
      <c r="F22" s="7"/>
      <c r="G22" s="7"/>
      <c r="H22" s="7"/>
    </row>
    <row r="23" spans="1:8" ht="23.25" customHeight="1">
      <c r="A23" s="64">
        <v>2120801</v>
      </c>
      <c r="B23" s="64" t="s">
        <v>188</v>
      </c>
      <c r="C23" s="63">
        <f t="shared" si="0"/>
        <v>1236</v>
      </c>
      <c r="D23" s="9">
        <v>0</v>
      </c>
      <c r="E23" s="9">
        <v>1236</v>
      </c>
      <c r="F23" s="7"/>
      <c r="G23" s="7"/>
      <c r="H23" s="7"/>
    </row>
    <row r="24" spans="1:8" ht="23.25" customHeight="1">
      <c r="A24" s="64">
        <v>2120806</v>
      </c>
      <c r="B24" s="64" t="s">
        <v>192</v>
      </c>
      <c r="C24" s="63">
        <f t="shared" si="0"/>
        <v>300</v>
      </c>
      <c r="D24" s="9">
        <v>0</v>
      </c>
      <c r="E24" s="9">
        <v>300</v>
      </c>
      <c r="F24" s="7"/>
      <c r="G24" s="7"/>
      <c r="H24" s="7"/>
    </row>
    <row r="25" spans="1:8" ht="23.25" customHeight="1">
      <c r="A25" s="64">
        <v>21210</v>
      </c>
      <c r="B25" s="64" t="s">
        <v>200</v>
      </c>
      <c r="C25" s="63">
        <f t="shared" si="0"/>
        <v>200</v>
      </c>
      <c r="D25" s="9">
        <v>0</v>
      </c>
      <c r="E25" s="9">
        <v>200</v>
      </c>
      <c r="F25" s="7"/>
      <c r="G25" s="7"/>
      <c r="H25" s="7"/>
    </row>
    <row r="26" spans="1:8" ht="23.25" customHeight="1">
      <c r="A26" s="64">
        <v>2121002</v>
      </c>
      <c r="B26" s="64" t="s">
        <v>190</v>
      </c>
      <c r="C26" s="63">
        <f t="shared" si="0"/>
        <v>200</v>
      </c>
      <c r="D26" s="9">
        <v>0</v>
      </c>
      <c r="E26" s="9">
        <v>200</v>
      </c>
      <c r="F26" s="7"/>
      <c r="G26" s="7"/>
      <c r="H26" s="7"/>
    </row>
    <row r="27" spans="1:8" ht="23.25" customHeight="1">
      <c r="A27" s="64">
        <v>21211</v>
      </c>
      <c r="B27" s="64" t="s">
        <v>193</v>
      </c>
      <c r="C27" s="63">
        <f t="shared" si="0"/>
        <v>64</v>
      </c>
      <c r="D27" s="9">
        <v>0</v>
      </c>
      <c r="E27" s="9">
        <v>64</v>
      </c>
      <c r="F27" s="7"/>
      <c r="G27" s="7"/>
      <c r="H27" s="7"/>
    </row>
    <row r="28" spans="1:8" ht="23.25" customHeight="1">
      <c r="A28" s="10">
        <v>221</v>
      </c>
      <c r="B28" s="10" t="s">
        <v>53</v>
      </c>
      <c r="C28" s="63">
        <f t="shared" si="0"/>
        <v>30.93</v>
      </c>
      <c r="D28" s="9">
        <v>30.93</v>
      </c>
      <c r="E28" s="9">
        <v>0</v>
      </c>
      <c r="F28" s="7"/>
      <c r="G28" s="7"/>
      <c r="H28" s="7"/>
    </row>
    <row r="29" spans="1:8" ht="23.25" customHeight="1">
      <c r="A29" s="10">
        <v>22102</v>
      </c>
      <c r="B29" s="10" t="s">
        <v>54</v>
      </c>
      <c r="C29" s="63">
        <f t="shared" si="0"/>
        <v>30.93</v>
      </c>
      <c r="D29" s="9">
        <v>30.93</v>
      </c>
      <c r="E29" s="9">
        <v>0</v>
      </c>
      <c r="F29" s="7"/>
      <c r="G29" s="7"/>
      <c r="H29" s="7"/>
    </row>
    <row r="30" spans="1:8" ht="23.25" customHeight="1">
      <c r="A30" s="10">
        <v>2210201</v>
      </c>
      <c r="B30" s="10" t="s">
        <v>55</v>
      </c>
      <c r="C30" s="63">
        <f t="shared" si="0"/>
        <v>30.93</v>
      </c>
      <c r="D30" s="9">
        <v>30.93</v>
      </c>
      <c r="E30" s="9">
        <v>0</v>
      </c>
      <c r="F30" s="7"/>
      <c r="G30" s="7"/>
      <c r="H30" s="7"/>
    </row>
    <row r="31" spans="1:8" ht="23.25" customHeight="1">
      <c r="A31" s="117" t="s">
        <v>182</v>
      </c>
      <c r="B31" s="117"/>
      <c r="C31" s="63">
        <f t="shared" si="0"/>
        <v>2212.46</v>
      </c>
      <c r="D31" s="9">
        <f>D5+D9+D16+D21+D28</f>
        <v>402.46000000000004</v>
      </c>
      <c r="E31" s="9">
        <f>E5+E9+E16+E21+E28</f>
        <v>1810</v>
      </c>
      <c r="F31" s="7"/>
      <c r="G31" s="7"/>
      <c r="H31" s="7"/>
    </row>
  </sheetData>
  <sheetProtection/>
  <mergeCells count="4">
    <mergeCell ref="A1:H1"/>
    <mergeCell ref="G2:H2"/>
    <mergeCell ref="A3:B3"/>
    <mergeCell ref="A31:B3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李敏</cp:lastModifiedBy>
  <cp:lastPrinted>2020-02-20T09:19:13Z</cp:lastPrinted>
  <dcterms:created xsi:type="dcterms:W3CDTF">2006-09-13T11:21:51Z</dcterms:created>
  <dcterms:modified xsi:type="dcterms:W3CDTF">2021-02-24T08:26:02Z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