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846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2">'表三一般公共预算基本支出表'!$3:$5</definedName>
  </definedNames>
  <calcPr fullCalcOnLoad="1"/>
</workbook>
</file>

<file path=xl/sharedStrings.xml><?xml version="1.0" encoding="utf-8"?>
<sst xmlns="http://schemas.openxmlformats.org/spreadsheetml/2006/main" count="335" uniqueCount="190">
  <si>
    <t>财政拨款收支总表</t>
  </si>
  <si>
    <t>表一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</si>
  <si>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</si>
  <si>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</si>
  <si>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</si>
  <si>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</si>
  <si>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</si>
  <si>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</si>
  <si>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</si>
  <si>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</si>
  <si>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</si>
  <si>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</si>
  <si>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</si>
  <si>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</si>
  <si>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</si>
  <si>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</si>
  <si>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</si>
  <si>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</si>
  <si>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（七）社会保障和就业</t>
  </si>
  <si>
    <t>（八）卫生健康支出</t>
  </si>
  <si>
    <r>
      <t xml:space="preserve"> </t>
    </r>
    <r>
      <rPr>
        <sz val="11"/>
        <color indexed="8"/>
        <rFont val="宋体"/>
        <family val="0"/>
      </rPr>
      <t>(九</t>
    </r>
    <r>
      <rPr>
        <sz val="11"/>
        <color indexed="8"/>
        <rFont val="宋体"/>
        <family val="0"/>
      </rPr>
      <t>)住房保障支出</t>
    </r>
  </si>
  <si>
    <t>（十）灾害防治及应急管理支出</t>
  </si>
  <si>
    <t>二、结转下年</t>
  </si>
  <si>
    <t>收 入 总 计</t>
  </si>
  <si>
    <t>支 出 总 计</t>
  </si>
  <si>
    <t>一般公共预算支出表</t>
  </si>
  <si>
    <t>表二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</si>
  <si>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</si>
  <si>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</si>
  <si>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</si>
  <si>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</si>
  <si>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</si>
  <si>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</si>
  <si>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</si>
  <si>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</si>
  <si>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社会保障和就业事务</t>
  </si>
  <si>
    <t>财政对基本养老保险基金的补助</t>
  </si>
  <si>
    <t>财政对其他基本养老保险基金的补助</t>
  </si>
  <si>
    <t>财政对社会保险基金的补助</t>
  </si>
  <si>
    <t>财政对工伤保险基金的补助</t>
  </si>
  <si>
    <t>财政对生育保险基金的补助</t>
  </si>
  <si>
    <t>卫生健康支出</t>
  </si>
  <si>
    <t>行政单位医疗</t>
  </si>
  <si>
    <t>公务员医疗</t>
  </si>
  <si>
    <t>财政对基本医疗保险基金的补助</t>
  </si>
  <si>
    <t>财政对城镇职工基本医疗保险基金的补助</t>
  </si>
  <si>
    <t>灾害防治及应急管理支出</t>
  </si>
  <si>
    <t>应急管理事务</t>
  </si>
  <si>
    <t>行政运行</t>
  </si>
  <si>
    <t>安全监管</t>
  </si>
  <si>
    <t>其他应急管理支出</t>
  </si>
  <si>
    <t>其他灾害防治及应急管理支出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</si>
  <si>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</si>
  <si>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</si>
  <si>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</si>
  <si>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</si>
  <si>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</si>
  <si>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</si>
  <si>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表三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</si>
  <si>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</si>
  <si>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</si>
  <si>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</si>
  <si>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</si>
  <si>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</si>
  <si>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</si>
  <si>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</si>
  <si>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</si>
  <si>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</si>
  <si>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</si>
  <si>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</si>
  <si>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</si>
  <si>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</si>
  <si>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</si>
  <si>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</si>
  <si>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</si>
  <si>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</si>
  <si>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</si>
  <si>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</si>
  <si>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</si>
  <si>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</si>
  <si>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</si>
  <si>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</si>
  <si>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其他社会保险缴费</t>
  </si>
  <si>
    <t>99</t>
  </si>
  <si>
    <t>其他工资福利支出</t>
  </si>
  <si>
    <t>其他工资福利支出（休假探亲费）</t>
  </si>
  <si>
    <t>其他工资福利支出（未休假人员补助）</t>
  </si>
  <si>
    <t>502</t>
  </si>
  <si>
    <t>机关商品和服务支出</t>
  </si>
  <si>
    <t xml:space="preserve"> 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</si>
  <si>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</si>
  <si>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</si>
  <si>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</si>
  <si>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</si>
  <si>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</si>
  <si>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</si>
  <si>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</si>
  <si>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</si>
  <si>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</si>
  <si>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</si>
  <si>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</si>
  <si>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</si>
  <si>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</si>
  <si>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</si>
  <si>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</si>
  <si>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</si>
  <si>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</si>
  <si>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</si>
  <si>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</si>
  <si>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培训费</t>
  </si>
  <si>
    <t>16</t>
  </si>
  <si>
    <t>04</t>
  </si>
  <si>
    <t>专用材料购置费</t>
  </si>
  <si>
    <t>18</t>
  </si>
  <si>
    <t>专用材料费</t>
  </si>
  <si>
    <t>公务接待费</t>
  </si>
  <si>
    <t>17</t>
  </si>
  <si>
    <t>公务用车运行维护费</t>
  </si>
  <si>
    <t>31</t>
  </si>
  <si>
    <t>09</t>
  </si>
  <si>
    <t>维修（护）费</t>
  </si>
  <si>
    <t>13</t>
  </si>
  <si>
    <t>其他商品服务支出</t>
  </si>
  <si>
    <t>对个人和家庭的补助</t>
  </si>
  <si>
    <t>社会福利和救助</t>
  </si>
  <si>
    <t>退休费</t>
  </si>
  <si>
    <t xml:space="preserve">抚恤金 </t>
  </si>
  <si>
    <t>生活补助</t>
  </si>
  <si>
    <t>救济费</t>
  </si>
  <si>
    <t>医疗费补助</t>
  </si>
  <si>
    <t>奖励金</t>
  </si>
  <si>
    <t>助学金</t>
  </si>
  <si>
    <t>其他对个人和家庭的补助</t>
  </si>
  <si>
    <t>其他对个人和家庭的补助支出</t>
  </si>
  <si>
    <t>一般公共预算“三公”经费支出表</t>
  </si>
  <si>
    <t>表四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</si>
  <si>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</si>
  <si>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</si>
  <si>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</si>
  <si>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</si>
  <si>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</si>
  <si>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</si>
  <si>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</si>
  <si>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表五</t>
  </si>
  <si>
    <t>科目名称　</t>
  </si>
  <si>
    <t>单位代码　</t>
  </si>
  <si>
    <t>本年政府性基金预算财政拨款支出</t>
  </si>
  <si>
    <t>说明：本部门2020年没有使用政府性基金安排的支出，故本表无数据。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</si>
  <si>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</si>
  <si>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</si>
  <si>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表六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</si>
  <si>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</si>
  <si>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</si>
  <si>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</si>
  <si>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</si>
  <si>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</si>
  <si>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</si>
  <si>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</si>
  <si>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</si>
  <si>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</si>
  <si>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</si>
  <si>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</si>
  <si>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</si>
  <si>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八、卫生健康支出</t>
  </si>
  <si>
    <t>九、住房保障支出</t>
  </si>
  <si>
    <t>十、灾害防治及应急管理支出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</si>
  <si>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</si>
  <si>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</si>
  <si>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</si>
  <si>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</si>
  <si>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</si>
  <si>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</si>
  <si>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表七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</si>
  <si>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</si>
  <si>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</si>
  <si>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</si>
  <si>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</si>
  <si>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</si>
  <si>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</si>
  <si>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</si>
  <si>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</si>
  <si>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</si>
  <si>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</si>
  <si>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表八</t>
  </si>
  <si>
    <t>上缴上级支出</t>
  </si>
  <si>
    <t>事业单位经营支出</t>
  </si>
  <si>
    <t>对下级单位
补助支出</t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</si>
  <si>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</si>
  <si>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r>
      <t xml:space="preserve"> 2020</t>
    </r>
    <r>
      <rPr>
        <b/>
        <sz val="10.5"/>
        <color indexed="8"/>
        <rFont val="宋体"/>
        <family val="0"/>
      </rPr>
      <t>年预算执行数</t>
    </r>
  </si>
  <si>
    <r>
      <t xml:space="preserve"> 2021</t>
    </r>
    <r>
      <rPr>
        <b/>
        <sz val="10.5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</si>
</sst>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8"/>
      <color theme="1"/>
      <name val="方正小标宋简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3" fillId="0" borderId="11" xfId="0" applyFont="1" applyBorder="1" applyAlignment="1">
      <alignment vertical="center"/>
    </xf>
    <xf numFmtId="177" fontId="48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77" fontId="48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6" xfId="0" applyFont="1" applyBorder="1" applyAlignment="1">
      <alignment horizontal="right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77" fontId="58" fillId="0" borderId="0" xfId="0" applyNumberFormat="1" applyFont="1" applyAlignment="1">
      <alignment horizontal="center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77" fontId="51" fillId="0" borderId="20" xfId="0" applyNumberFormat="1" applyFont="1" applyBorder="1" applyAlignment="1">
      <alignment horizontal="center" vertical="center" wrapText="1"/>
    </xf>
    <xf numFmtId="177" fontId="51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177" fontId="48" fillId="0" borderId="20" xfId="0" applyNumberFormat="1" applyFont="1" applyBorder="1" applyAlignment="1">
      <alignment horizontal="center" vertical="center" wrapText="1"/>
    </xf>
    <xf numFmtId="177" fontId="48" fillId="0" borderId="13" xfId="0" applyNumberFormat="1" applyFont="1" applyBorder="1" applyAlignment="1">
      <alignment horizontal="center" vertical="center" wrapText="1"/>
    </xf>
    <xf numFmtId="177" fontId="48" fillId="0" borderId="1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4" fontId="48" fillId="0" borderId="10" xfId="0" applyNumberFormat="1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 horizontal="center" vertical="center"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9" sqref="E9:E12"/>
    </sheetView>
  </sheetViews>
  <sheetFormatPr defaultColWidth="9.00390625" defaultRowHeight="15"/>
  <cols>
    <col min="1" max="1" width="25.421875" style="0" customWidth="1"/>
    <col min="2" max="2" width="10.00390625" style="0" customWidth="1"/>
    <col min="3" max="3" width="24.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3.5">
      <c r="A2" s="58" t="s">
        <v>1</v>
      </c>
      <c r="B2" s="58"/>
      <c r="C2" s="48"/>
      <c r="D2" s="48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68.25" customHeight="1">
      <c r="A4" s="14" t="s">
        <v>5</v>
      </c>
      <c r="B4" s="14" t="s">
        <v>6</v>
      </c>
      <c r="C4" s="14" t="s">
        <v>5</v>
      </c>
      <c r="D4" s="14" t="s">
        <v>7</v>
      </c>
      <c r="E4" s="52" t="s">
        <v>8</v>
      </c>
      <c r="F4" s="52" t="s">
        <v>9</v>
      </c>
    </row>
    <row r="5" spans="1:6" ht="41.25" customHeight="1">
      <c r="A5" s="15" t="s">
        <v>10</v>
      </c>
      <c r="B5" s="15">
        <f>B6</f>
        <v>218.18999999999997</v>
      </c>
      <c r="C5" s="15" t="s">
        <v>11</v>
      </c>
      <c r="D5" s="49">
        <f>E5+F5</f>
        <v>218.19</v>
      </c>
      <c r="E5" s="49">
        <f>E9+E10+E11+E12</f>
        <v>218.19</v>
      </c>
      <c r="F5" s="15"/>
    </row>
    <row r="6" spans="1:6" ht="41.25" customHeight="1">
      <c r="A6" s="50" t="s">
        <v>12</v>
      </c>
      <c r="B6" s="49">
        <f>'表二一般公共预算支出表'!C25</f>
        <v>218.18999999999997</v>
      </c>
      <c r="C6" s="50" t="s">
        <v>13</v>
      </c>
      <c r="D6" s="49">
        <f aca="true" t="shared" si="0" ref="D6:D12">E6+F6</f>
        <v>0</v>
      </c>
      <c r="E6" s="15"/>
      <c r="F6" s="15"/>
    </row>
    <row r="7" spans="1:6" ht="41.25" customHeight="1">
      <c r="A7" s="50" t="s">
        <v>14</v>
      </c>
      <c r="B7" s="49"/>
      <c r="C7" s="50" t="s">
        <v>15</v>
      </c>
      <c r="D7" s="49">
        <f t="shared" si="0"/>
        <v>0</v>
      </c>
      <c r="E7" s="15"/>
      <c r="F7" s="15"/>
    </row>
    <row r="8" spans="1:6" ht="41.25" customHeight="1">
      <c r="A8" s="50"/>
      <c r="B8" s="49"/>
      <c r="C8" s="50" t="s">
        <v>16</v>
      </c>
      <c r="D8" s="49">
        <f t="shared" si="0"/>
        <v>0</v>
      </c>
      <c r="E8" s="15"/>
      <c r="F8" s="15"/>
    </row>
    <row r="9" spans="1:6" ht="41.25" customHeight="1">
      <c r="A9" s="50" t="s">
        <v>17</v>
      </c>
      <c r="B9" s="49"/>
      <c r="C9" s="51" t="s">
        <v>18</v>
      </c>
      <c r="D9" s="49">
        <f t="shared" si="0"/>
        <v>14.85</v>
      </c>
      <c r="E9" s="15">
        <f>'表二一般公共预算支出表'!C5</f>
        <v>14.85</v>
      </c>
      <c r="F9" s="15"/>
    </row>
    <row r="10" spans="1:6" ht="41.25" customHeight="1">
      <c r="A10" s="50" t="s">
        <v>12</v>
      </c>
      <c r="B10" s="49"/>
      <c r="C10" s="51" t="s">
        <v>19</v>
      </c>
      <c r="D10" s="49">
        <f t="shared" si="0"/>
        <v>11.01</v>
      </c>
      <c r="E10" s="15">
        <f>'表二一般公共预算支出表'!C11</f>
        <v>11.01</v>
      </c>
      <c r="F10" s="15"/>
    </row>
    <row r="11" spans="1:6" ht="41.25" customHeight="1">
      <c r="A11" s="50" t="s">
        <v>14</v>
      </c>
      <c r="B11" s="49"/>
      <c r="C11" s="51" t="s">
        <v>20</v>
      </c>
      <c r="D11" s="49">
        <f t="shared" si="0"/>
        <v>11.94</v>
      </c>
      <c r="E11" s="15">
        <f>'表二一般公共预算支出表'!C22</f>
        <v>11.94</v>
      </c>
      <c r="F11" s="15"/>
    </row>
    <row r="12" spans="1:6" ht="41.25" customHeight="1">
      <c r="A12" s="49"/>
      <c r="B12" s="49"/>
      <c r="C12" s="51" t="s">
        <v>21</v>
      </c>
      <c r="D12" s="49">
        <f t="shared" si="0"/>
        <v>180.39</v>
      </c>
      <c r="E12" s="15">
        <f>'表二一般公共预算支出表'!C16</f>
        <v>180.39</v>
      </c>
      <c r="F12" s="15"/>
    </row>
    <row r="13" spans="1:6" ht="41.25" customHeight="1">
      <c r="A13" s="49"/>
      <c r="B13" s="49"/>
      <c r="C13" s="50"/>
      <c r="D13" s="15"/>
      <c r="E13" s="15"/>
      <c r="F13" s="15"/>
    </row>
    <row r="14" spans="1:6" ht="41.25" customHeight="1">
      <c r="A14" s="49"/>
      <c r="B14" s="49"/>
      <c r="C14" s="49" t="s">
        <v>22</v>
      </c>
      <c r="D14" s="15"/>
      <c r="E14" s="15"/>
      <c r="F14" s="15"/>
    </row>
    <row r="15" spans="1:6" ht="41.25" customHeight="1">
      <c r="A15" s="49"/>
      <c r="B15" s="49"/>
      <c r="C15" s="49"/>
      <c r="D15" s="15"/>
      <c r="E15" s="15"/>
      <c r="F15" s="15"/>
    </row>
    <row r="16" spans="1:6" ht="41.25" customHeight="1">
      <c r="A16" s="49" t="s">
        <v>23</v>
      </c>
      <c r="B16" s="49">
        <f>B5</f>
        <v>218.18999999999997</v>
      </c>
      <c r="C16" s="49" t="s">
        <v>24</v>
      </c>
      <c r="D16" s="49">
        <f>D5</f>
        <v>218.19</v>
      </c>
      <c r="E16" s="49">
        <f>E5</f>
        <v>218.19</v>
      </c>
      <c r="F16" s="15"/>
    </row>
    <row r="17" ht="22.5">
      <c r="A17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">
      <selection activeCell="C5" sqref="C5:E24"/>
    </sheetView>
  </sheetViews>
  <sheetFormatPr defaultColWidth="9.00390625" defaultRowHeight="15"/>
  <cols>
    <col min="1" max="1" width="10.28125" style="0" customWidth="1"/>
    <col min="2" max="2" width="25.28125" style="0" customWidth="1"/>
    <col min="3" max="3" width="14.00390625" style="0" customWidth="1"/>
    <col min="4" max="4" width="13.57421875" style="1" customWidth="1"/>
    <col min="5" max="5" width="12.421875" style="1" customWidth="1"/>
    <col min="6" max="6" width="12.00390625" style="0" customWidth="1"/>
  </cols>
  <sheetData>
    <row r="1" spans="1:6" ht="36" customHeight="1">
      <c r="A1" s="63" t="s">
        <v>25</v>
      </c>
      <c r="B1" s="63"/>
      <c r="C1" s="63"/>
      <c r="D1" s="63"/>
      <c r="E1" s="63"/>
      <c r="F1" s="63"/>
    </row>
    <row r="2" spans="1:6" ht="16.5" customHeight="1">
      <c r="A2" s="44" t="s">
        <v>26</v>
      </c>
      <c r="B2" s="45"/>
      <c r="C2" s="45"/>
      <c r="D2" s="105"/>
      <c r="E2" s="105"/>
      <c r="F2" s="46" t="s">
        <v>2</v>
      </c>
    </row>
    <row r="3" spans="1:6" ht="27.75" customHeight="1">
      <c r="A3" s="64" t="s">
        <v>27</v>
      </c>
      <c r="B3" s="64"/>
      <c r="C3" s="64" t="s">
        <v>28</v>
      </c>
      <c r="D3" s="64"/>
      <c r="E3" s="64"/>
      <c r="F3" s="64" t="s">
        <v>29</v>
      </c>
    </row>
    <row r="4" spans="1:6" ht="27.75" customHeight="1">
      <c r="A4" s="15" t="s">
        <v>30</v>
      </c>
      <c r="B4" s="15" t="s">
        <v>31</v>
      </c>
      <c r="C4" s="15" t="s">
        <v>32</v>
      </c>
      <c r="D4" s="53" t="s">
        <v>33</v>
      </c>
      <c r="E4" s="53" t="s">
        <v>34</v>
      </c>
      <c r="F4" s="64"/>
    </row>
    <row r="5" spans="1:6" ht="24" customHeight="1">
      <c r="A5" s="8">
        <v>208</v>
      </c>
      <c r="B5" s="9" t="s">
        <v>35</v>
      </c>
      <c r="C5" s="104">
        <f>D5+E5</f>
        <v>14.85</v>
      </c>
      <c r="D5" s="103">
        <f>D6+D8</f>
        <v>14.85</v>
      </c>
      <c r="E5" s="47">
        <v>0</v>
      </c>
      <c r="F5" s="15"/>
    </row>
    <row r="6" spans="1:6" ht="24" customHeight="1">
      <c r="A6" s="8">
        <v>20826</v>
      </c>
      <c r="B6" s="8" t="s">
        <v>36</v>
      </c>
      <c r="C6" s="104">
        <f aca="true" t="shared" si="0" ref="C6:C25">D6+E6</f>
        <v>14.67</v>
      </c>
      <c r="D6" s="103">
        <f>D7</f>
        <v>14.67</v>
      </c>
      <c r="E6" s="47">
        <v>0</v>
      </c>
      <c r="F6" s="15"/>
    </row>
    <row r="7" spans="1:6" ht="24" customHeight="1">
      <c r="A7" s="8">
        <v>2082699</v>
      </c>
      <c r="B7" s="8" t="s">
        <v>37</v>
      </c>
      <c r="C7" s="104">
        <f t="shared" si="0"/>
        <v>14.67</v>
      </c>
      <c r="D7" s="106">
        <v>14.67</v>
      </c>
      <c r="E7" s="47">
        <v>0</v>
      </c>
      <c r="F7" s="15"/>
    </row>
    <row r="8" spans="1:6" ht="24" customHeight="1">
      <c r="A8" s="8">
        <v>20827</v>
      </c>
      <c r="B8" s="8" t="s">
        <v>38</v>
      </c>
      <c r="C8" s="104">
        <f t="shared" si="0"/>
        <v>0.18</v>
      </c>
      <c r="D8" s="53">
        <f>D9+D10</f>
        <v>0.18</v>
      </c>
      <c r="E8" s="47">
        <v>0</v>
      </c>
      <c r="F8" s="15"/>
    </row>
    <row r="9" spans="1:6" ht="24" customHeight="1">
      <c r="A9" s="8">
        <v>2082702</v>
      </c>
      <c r="B9" s="8" t="s">
        <v>39</v>
      </c>
      <c r="C9" s="104">
        <f t="shared" si="0"/>
        <v>0.18</v>
      </c>
      <c r="D9" s="106">
        <v>0.18</v>
      </c>
      <c r="E9" s="47">
        <v>0</v>
      </c>
      <c r="F9" s="15"/>
    </row>
    <row r="10" spans="1:6" ht="24" customHeight="1">
      <c r="A10" s="8">
        <v>2082703</v>
      </c>
      <c r="B10" s="8" t="s">
        <v>40</v>
      </c>
      <c r="C10" s="104">
        <f t="shared" si="0"/>
        <v>0</v>
      </c>
      <c r="D10" s="53">
        <v>0</v>
      </c>
      <c r="E10" s="47">
        <v>0</v>
      </c>
      <c r="F10" s="15"/>
    </row>
    <row r="11" spans="1:6" ht="24" customHeight="1">
      <c r="A11" s="8">
        <v>210</v>
      </c>
      <c r="B11" s="8" t="s">
        <v>41</v>
      </c>
      <c r="C11" s="104">
        <f t="shared" si="0"/>
        <v>11.01</v>
      </c>
      <c r="D11" s="53">
        <f>D12+D14</f>
        <v>11.01</v>
      </c>
      <c r="E11" s="47">
        <v>0</v>
      </c>
      <c r="F11" s="15"/>
    </row>
    <row r="12" spans="1:6" ht="24" customHeight="1">
      <c r="A12" s="8">
        <v>21011</v>
      </c>
      <c r="B12" s="8" t="s">
        <v>42</v>
      </c>
      <c r="C12" s="104">
        <f t="shared" si="0"/>
        <v>3.03</v>
      </c>
      <c r="D12" s="103">
        <f>D13</f>
        <v>3.03</v>
      </c>
      <c r="E12" s="47">
        <v>0</v>
      </c>
      <c r="F12" s="15"/>
    </row>
    <row r="13" spans="1:6" ht="24" customHeight="1">
      <c r="A13" s="8">
        <v>2101103</v>
      </c>
      <c r="B13" s="8" t="s">
        <v>43</v>
      </c>
      <c r="C13" s="104">
        <f t="shared" si="0"/>
        <v>3.03</v>
      </c>
      <c r="D13" s="106">
        <v>3.03</v>
      </c>
      <c r="E13" s="47">
        <v>0</v>
      </c>
      <c r="F13" s="15"/>
    </row>
    <row r="14" spans="1:6" ht="24" customHeight="1">
      <c r="A14" s="8">
        <v>21012</v>
      </c>
      <c r="B14" s="8" t="s">
        <v>44</v>
      </c>
      <c r="C14" s="104">
        <f t="shared" si="0"/>
        <v>7.98</v>
      </c>
      <c r="D14" s="103">
        <f>D15</f>
        <v>7.98</v>
      </c>
      <c r="E14" s="47">
        <v>0</v>
      </c>
      <c r="F14" s="15"/>
    </row>
    <row r="15" spans="1:6" ht="24" customHeight="1">
      <c r="A15" s="8">
        <v>2101201</v>
      </c>
      <c r="B15" s="8" t="s">
        <v>45</v>
      </c>
      <c r="C15" s="104">
        <f t="shared" si="0"/>
        <v>7.98</v>
      </c>
      <c r="D15" s="106">
        <v>7.98</v>
      </c>
      <c r="E15" s="47">
        <v>0</v>
      </c>
      <c r="F15" s="15"/>
    </row>
    <row r="16" spans="1:6" ht="24" customHeight="1">
      <c r="A16" s="8">
        <v>224</v>
      </c>
      <c r="B16" s="8" t="s">
        <v>46</v>
      </c>
      <c r="C16" s="104">
        <f t="shared" si="0"/>
        <v>180.39</v>
      </c>
      <c r="D16" s="53">
        <f>D17+D21</f>
        <v>118.1</v>
      </c>
      <c r="E16" s="53">
        <f>E17+E21</f>
        <v>62.29</v>
      </c>
      <c r="F16" s="15"/>
    </row>
    <row r="17" spans="1:6" ht="24" customHeight="1">
      <c r="A17" s="8">
        <v>22401</v>
      </c>
      <c r="B17" s="8" t="s">
        <v>47</v>
      </c>
      <c r="C17" s="104">
        <f t="shared" si="0"/>
        <v>180.39</v>
      </c>
      <c r="D17" s="53">
        <f>D18+D19+D20</f>
        <v>118.1</v>
      </c>
      <c r="E17" s="53">
        <f>E18+E19+E20</f>
        <v>62.29</v>
      </c>
      <c r="F17" s="15"/>
    </row>
    <row r="18" spans="1:6" ht="24" customHeight="1">
      <c r="A18" s="8">
        <v>2240101</v>
      </c>
      <c r="B18" s="8" t="s">
        <v>48</v>
      </c>
      <c r="C18" s="104">
        <f t="shared" si="0"/>
        <v>118.1</v>
      </c>
      <c r="D18" s="106">
        <v>118.1</v>
      </c>
      <c r="E18" s="10">
        <v>0</v>
      </c>
      <c r="F18" s="15"/>
    </row>
    <row r="19" spans="1:6" ht="24" customHeight="1">
      <c r="A19" s="8">
        <v>2240106</v>
      </c>
      <c r="B19" s="8" t="s">
        <v>49</v>
      </c>
      <c r="C19" s="104">
        <f t="shared" si="0"/>
        <v>38.33</v>
      </c>
      <c r="D19" s="10">
        <v>0</v>
      </c>
      <c r="E19" s="106">
        <v>38.33</v>
      </c>
      <c r="F19" s="15"/>
    </row>
    <row r="20" spans="1:6" ht="24" customHeight="1">
      <c r="A20" s="8">
        <v>2240199</v>
      </c>
      <c r="B20" s="8" t="s">
        <v>50</v>
      </c>
      <c r="C20" s="104">
        <f t="shared" si="0"/>
        <v>23.96</v>
      </c>
      <c r="D20" s="10">
        <v>0</v>
      </c>
      <c r="E20" s="106">
        <v>23.96</v>
      </c>
      <c r="F20" s="15"/>
    </row>
    <row r="21" spans="1:6" ht="24" customHeight="1">
      <c r="A21" s="8">
        <v>22499</v>
      </c>
      <c r="B21" s="8" t="s">
        <v>51</v>
      </c>
      <c r="C21" s="104">
        <f t="shared" si="0"/>
        <v>0</v>
      </c>
      <c r="D21" s="10">
        <v>0</v>
      </c>
      <c r="E21" s="53">
        <v>0</v>
      </c>
      <c r="F21" s="15"/>
    </row>
    <row r="22" spans="1:6" ht="24" customHeight="1">
      <c r="A22" s="8">
        <v>221</v>
      </c>
      <c r="B22" s="8" t="s">
        <v>52</v>
      </c>
      <c r="C22" s="104">
        <f t="shared" si="0"/>
        <v>11.94</v>
      </c>
      <c r="D22" s="103">
        <f>D23</f>
        <v>11.94</v>
      </c>
      <c r="E22" s="10">
        <v>0</v>
      </c>
      <c r="F22" s="15"/>
    </row>
    <row r="23" spans="1:6" ht="24" customHeight="1">
      <c r="A23" s="8">
        <v>22102</v>
      </c>
      <c r="B23" s="8" t="s">
        <v>53</v>
      </c>
      <c r="C23" s="104">
        <f t="shared" si="0"/>
        <v>11.94</v>
      </c>
      <c r="D23" s="103">
        <f>D24</f>
        <v>11.94</v>
      </c>
      <c r="E23" s="10">
        <v>0</v>
      </c>
      <c r="F23" s="15"/>
    </row>
    <row r="24" spans="1:6" ht="24" customHeight="1">
      <c r="A24" s="8">
        <v>2210201</v>
      </c>
      <c r="B24" s="8" t="s">
        <v>54</v>
      </c>
      <c r="C24" s="104">
        <f t="shared" si="0"/>
        <v>11.94</v>
      </c>
      <c r="D24" s="106">
        <v>11.94</v>
      </c>
      <c r="E24" s="10">
        <v>0</v>
      </c>
      <c r="F24" s="15"/>
    </row>
    <row r="25" spans="1:6" ht="24" customHeight="1">
      <c r="A25" s="15" t="s">
        <v>7</v>
      </c>
      <c r="B25" s="15" t="s">
        <v>55</v>
      </c>
      <c r="C25" s="104">
        <f t="shared" si="0"/>
        <v>218.18999999999997</v>
      </c>
      <c r="D25" s="104">
        <f>D5+D11+D16+D22</f>
        <v>155.89999999999998</v>
      </c>
      <c r="E25" s="53">
        <f>E5+E11+E16+E22</f>
        <v>62.29</v>
      </c>
      <c r="F25" s="15"/>
    </row>
    <row r="26" spans="1:6" ht="13.5">
      <c r="A26" s="65" t="s">
        <v>56</v>
      </c>
      <c r="B26" s="66"/>
      <c r="C26" s="66"/>
      <c r="D26" s="66"/>
      <c r="E26" s="66"/>
      <c r="F26" s="66"/>
    </row>
  </sheetData>
  <sheetProtection/>
  <mergeCells count="5">
    <mergeCell ref="A1:F1"/>
    <mergeCell ref="A3:B3"/>
    <mergeCell ref="C3:E3"/>
    <mergeCell ref="A26:F26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I32" sqref="I32"/>
    </sheetView>
  </sheetViews>
  <sheetFormatPr defaultColWidth="9.00390625" defaultRowHeight="15"/>
  <cols>
    <col min="1" max="1" width="5.7109375" style="1" customWidth="1"/>
    <col min="2" max="2" width="4.8515625" style="1" customWidth="1"/>
    <col min="3" max="3" width="15.7109375" style="0" customWidth="1"/>
    <col min="4" max="4" width="8.00390625" style="25" customWidth="1"/>
    <col min="5" max="5" width="5.421875" style="1" customWidth="1"/>
    <col min="6" max="6" width="4.28125" style="1" customWidth="1"/>
    <col min="7" max="7" width="17.28125" style="0" customWidth="1"/>
    <col min="8" max="8" width="8.7109375" style="107" customWidth="1"/>
    <col min="9" max="9" width="9.7109375" style="107" customWidth="1"/>
    <col min="10" max="10" width="7.8515625" style="0" customWidth="1"/>
  </cols>
  <sheetData>
    <row r="1" spans="1:10" ht="31.5" customHeight="1">
      <c r="A1" s="70" t="s">
        <v>57</v>
      </c>
      <c r="B1" s="70"/>
      <c r="C1" s="70"/>
      <c r="D1" s="71"/>
      <c r="E1" s="70"/>
      <c r="F1" s="70"/>
      <c r="G1" s="70"/>
      <c r="H1" s="71"/>
      <c r="I1" s="71"/>
      <c r="J1" s="70"/>
    </row>
    <row r="2" spans="1:10" ht="21" customHeight="1">
      <c r="A2" s="26" t="s">
        <v>58</v>
      </c>
      <c r="B2" s="27"/>
      <c r="I2" s="72" t="s">
        <v>2</v>
      </c>
      <c r="J2" s="73"/>
    </row>
    <row r="3" spans="1:10" ht="24.75" customHeight="1">
      <c r="A3" s="74" t="s">
        <v>59</v>
      </c>
      <c r="B3" s="74"/>
      <c r="C3" s="74"/>
      <c r="D3" s="75"/>
      <c r="E3" s="74" t="s">
        <v>60</v>
      </c>
      <c r="F3" s="74"/>
      <c r="G3" s="74"/>
      <c r="H3" s="75"/>
      <c r="I3" s="75"/>
      <c r="J3" s="67" t="s">
        <v>29</v>
      </c>
    </row>
    <row r="4" spans="1:10" ht="24.75" customHeight="1">
      <c r="A4" s="74" t="s">
        <v>30</v>
      </c>
      <c r="B4" s="74"/>
      <c r="C4" s="74" t="s">
        <v>31</v>
      </c>
      <c r="D4" s="75" t="s">
        <v>7</v>
      </c>
      <c r="E4" s="74" t="s">
        <v>30</v>
      </c>
      <c r="F4" s="74"/>
      <c r="G4" s="74" t="s">
        <v>31</v>
      </c>
      <c r="H4" s="76" t="s">
        <v>61</v>
      </c>
      <c r="I4" s="75" t="s">
        <v>62</v>
      </c>
      <c r="J4" s="68"/>
    </row>
    <row r="5" spans="1:10" ht="24.75" customHeight="1">
      <c r="A5" s="28" t="s">
        <v>63</v>
      </c>
      <c r="B5" s="14" t="s">
        <v>64</v>
      </c>
      <c r="C5" s="74"/>
      <c r="D5" s="75"/>
      <c r="E5" s="14" t="s">
        <v>63</v>
      </c>
      <c r="F5" s="14" t="s">
        <v>64</v>
      </c>
      <c r="G5" s="74"/>
      <c r="H5" s="77"/>
      <c r="I5" s="75"/>
      <c r="J5" s="69"/>
    </row>
    <row r="6" spans="1:10" ht="23.25" customHeight="1">
      <c r="A6" s="29">
        <v>501</v>
      </c>
      <c r="B6" s="30"/>
      <c r="C6" s="15" t="s">
        <v>65</v>
      </c>
      <c r="D6" s="24">
        <f>H6</f>
        <v>144.34000000000003</v>
      </c>
      <c r="E6" s="15">
        <v>301</v>
      </c>
      <c r="F6" s="15"/>
      <c r="G6" s="15" t="s">
        <v>66</v>
      </c>
      <c r="H6" s="54">
        <f>SUM(H7:H17)</f>
        <v>144.34000000000003</v>
      </c>
      <c r="I6" s="54"/>
      <c r="J6" s="15"/>
    </row>
    <row r="7" spans="1:10" ht="23.25" customHeight="1">
      <c r="A7" s="78"/>
      <c r="B7" s="82" t="s">
        <v>67</v>
      </c>
      <c r="C7" s="64" t="s">
        <v>68</v>
      </c>
      <c r="D7" s="89">
        <f>H7+H8+H9</f>
        <v>101.01</v>
      </c>
      <c r="E7" s="64"/>
      <c r="F7" s="30" t="s">
        <v>67</v>
      </c>
      <c r="G7" s="15" t="s">
        <v>69</v>
      </c>
      <c r="H7" s="106">
        <v>25.44</v>
      </c>
      <c r="I7" s="54"/>
      <c r="J7" s="15"/>
    </row>
    <row r="8" spans="1:10" ht="23.25" customHeight="1">
      <c r="A8" s="78"/>
      <c r="B8" s="82"/>
      <c r="C8" s="64"/>
      <c r="D8" s="89"/>
      <c r="E8" s="64"/>
      <c r="F8" s="30" t="s">
        <v>70</v>
      </c>
      <c r="G8" s="15" t="s">
        <v>71</v>
      </c>
      <c r="H8" s="106">
        <v>67.92</v>
      </c>
      <c r="I8" s="54"/>
      <c r="J8" s="15"/>
    </row>
    <row r="9" spans="1:10" ht="23.25" customHeight="1">
      <c r="A9" s="78"/>
      <c r="B9" s="82"/>
      <c r="C9" s="64"/>
      <c r="D9" s="89"/>
      <c r="E9" s="64"/>
      <c r="F9" s="30" t="s">
        <v>72</v>
      </c>
      <c r="G9" s="15" t="s">
        <v>73</v>
      </c>
      <c r="H9" s="108">
        <v>7.65</v>
      </c>
      <c r="I9" s="54"/>
      <c r="J9" s="15"/>
    </row>
    <row r="10" spans="1:10" ht="23.25" customHeight="1">
      <c r="A10" s="79"/>
      <c r="B10" s="82" t="s">
        <v>70</v>
      </c>
      <c r="C10" s="64" t="s">
        <v>74</v>
      </c>
      <c r="D10" s="89">
        <f>H10+H11+H12+H13</f>
        <v>25.86</v>
      </c>
      <c r="E10" s="64"/>
      <c r="F10" s="30" t="s">
        <v>75</v>
      </c>
      <c r="G10" s="15" t="s">
        <v>76</v>
      </c>
      <c r="H10" s="106">
        <v>14.67</v>
      </c>
      <c r="I10" s="54"/>
      <c r="J10" s="15"/>
    </row>
    <row r="11" spans="1:10" ht="23.25" customHeight="1">
      <c r="A11" s="80"/>
      <c r="B11" s="82"/>
      <c r="C11" s="64"/>
      <c r="D11" s="89"/>
      <c r="E11" s="64"/>
      <c r="F11" s="32" t="s">
        <v>77</v>
      </c>
      <c r="G11" s="8" t="s">
        <v>78</v>
      </c>
      <c r="H11" s="106">
        <v>7.98</v>
      </c>
      <c r="I11" s="54"/>
      <c r="J11" s="15"/>
    </row>
    <row r="12" spans="1:10" ht="23.25" customHeight="1">
      <c r="A12" s="80"/>
      <c r="B12" s="82"/>
      <c r="C12" s="64"/>
      <c r="D12" s="89"/>
      <c r="E12" s="64"/>
      <c r="F12" s="32" t="s">
        <v>79</v>
      </c>
      <c r="G12" s="8" t="s">
        <v>80</v>
      </c>
      <c r="H12" s="106">
        <v>3.03</v>
      </c>
      <c r="I12" s="54"/>
      <c r="J12" s="15"/>
    </row>
    <row r="13" spans="1:10" ht="23.25" customHeight="1">
      <c r="A13" s="80"/>
      <c r="B13" s="82"/>
      <c r="C13" s="64"/>
      <c r="D13" s="89"/>
      <c r="E13" s="64"/>
      <c r="F13" s="32" t="s">
        <v>81</v>
      </c>
      <c r="G13" s="8" t="s">
        <v>82</v>
      </c>
      <c r="H13" s="106">
        <v>0.18</v>
      </c>
      <c r="I13" s="54"/>
      <c r="J13" s="15"/>
    </row>
    <row r="14" spans="1:10" ht="23.25" customHeight="1">
      <c r="A14" s="29"/>
      <c r="B14" s="30" t="s">
        <v>72</v>
      </c>
      <c r="C14" s="15" t="s">
        <v>54</v>
      </c>
      <c r="D14" s="24">
        <f>H14</f>
        <v>11.94</v>
      </c>
      <c r="E14" s="15"/>
      <c r="F14" s="30">
        <v>13</v>
      </c>
      <c r="G14" s="15" t="s">
        <v>54</v>
      </c>
      <c r="H14" s="106">
        <v>11.94</v>
      </c>
      <c r="I14" s="54"/>
      <c r="J14" s="15"/>
    </row>
    <row r="15" spans="1:10" ht="23.25" customHeight="1">
      <c r="A15" s="79"/>
      <c r="B15" s="83" t="s">
        <v>83</v>
      </c>
      <c r="C15" s="86" t="s">
        <v>84</v>
      </c>
      <c r="D15" s="90">
        <f>H15+H16</f>
        <v>5.53</v>
      </c>
      <c r="E15" s="86"/>
      <c r="F15" s="32" t="s">
        <v>83</v>
      </c>
      <c r="G15" s="8" t="s">
        <v>85</v>
      </c>
      <c r="H15" s="106">
        <v>5.53</v>
      </c>
      <c r="I15" s="54"/>
      <c r="J15" s="15"/>
    </row>
    <row r="16" spans="1:10" ht="23.25" customHeight="1">
      <c r="A16" s="80"/>
      <c r="B16" s="84"/>
      <c r="C16" s="87"/>
      <c r="D16" s="91"/>
      <c r="E16" s="87"/>
      <c r="F16" s="32" t="s">
        <v>83</v>
      </c>
      <c r="G16" s="8" t="s">
        <v>86</v>
      </c>
      <c r="H16" s="54">
        <v>0</v>
      </c>
      <c r="I16" s="54"/>
      <c r="J16" s="15"/>
    </row>
    <row r="17" spans="1:10" ht="23.25" customHeight="1">
      <c r="A17" s="81"/>
      <c r="B17" s="85"/>
      <c r="C17" s="88"/>
      <c r="D17" s="92"/>
      <c r="E17" s="88"/>
      <c r="F17" s="32" t="s">
        <v>83</v>
      </c>
      <c r="G17" s="8" t="s">
        <v>84</v>
      </c>
      <c r="H17" s="54">
        <v>0</v>
      </c>
      <c r="I17" s="54"/>
      <c r="J17" s="15"/>
    </row>
    <row r="18" spans="1:10" ht="23.25" customHeight="1">
      <c r="A18" s="31" t="s">
        <v>87</v>
      </c>
      <c r="B18" s="30"/>
      <c r="C18" s="15" t="s">
        <v>88</v>
      </c>
      <c r="D18" s="24">
        <f>I18</f>
        <v>11.559999999999999</v>
      </c>
      <c r="E18" s="15">
        <v>302</v>
      </c>
      <c r="F18" s="8"/>
      <c r="G18" s="8" t="s">
        <v>89</v>
      </c>
      <c r="H18" s="54"/>
      <c r="I18" s="54">
        <f>SUM(I19:I35)</f>
        <v>11.559999999999999</v>
      </c>
      <c r="J18" s="15"/>
    </row>
    <row r="19" spans="1:10" ht="23.25" customHeight="1">
      <c r="A19" s="80"/>
      <c r="B19" s="83" t="s">
        <v>67</v>
      </c>
      <c r="C19" s="86" t="s">
        <v>90</v>
      </c>
      <c r="D19" s="91">
        <f>SUM(I19:I28)</f>
        <v>7.31</v>
      </c>
      <c r="E19" s="87"/>
      <c r="F19" s="32" t="s">
        <v>67</v>
      </c>
      <c r="G19" s="8" t="s">
        <v>91</v>
      </c>
      <c r="H19" s="54"/>
      <c r="I19" s="106">
        <v>2.1</v>
      </c>
      <c r="J19" s="15"/>
    </row>
    <row r="20" spans="1:10" ht="23.25" customHeight="1">
      <c r="A20" s="80"/>
      <c r="B20" s="84"/>
      <c r="C20" s="87"/>
      <c r="D20" s="91"/>
      <c r="E20" s="87"/>
      <c r="F20" s="32" t="s">
        <v>70</v>
      </c>
      <c r="G20" s="8" t="s">
        <v>92</v>
      </c>
      <c r="H20" s="54"/>
      <c r="I20" s="54">
        <v>0</v>
      </c>
      <c r="J20" s="15"/>
    </row>
    <row r="21" spans="1:10" ht="23.25" customHeight="1">
      <c r="A21" s="80"/>
      <c r="B21" s="84"/>
      <c r="C21" s="87"/>
      <c r="D21" s="91"/>
      <c r="E21" s="87"/>
      <c r="F21" s="32" t="s">
        <v>93</v>
      </c>
      <c r="G21" s="8" t="s">
        <v>94</v>
      </c>
      <c r="H21" s="54"/>
      <c r="I21" s="54">
        <v>0</v>
      </c>
      <c r="J21" s="15"/>
    </row>
    <row r="22" spans="1:10" ht="23.25" customHeight="1">
      <c r="A22" s="80"/>
      <c r="B22" s="84"/>
      <c r="C22" s="87"/>
      <c r="D22" s="91"/>
      <c r="E22" s="87"/>
      <c r="F22" s="32" t="s">
        <v>95</v>
      </c>
      <c r="G22" s="8" t="s">
        <v>96</v>
      </c>
      <c r="H22" s="54"/>
      <c r="I22" s="106">
        <v>0.35</v>
      </c>
      <c r="J22" s="15"/>
    </row>
    <row r="23" spans="1:10" ht="23.25" customHeight="1">
      <c r="A23" s="80"/>
      <c r="B23" s="84"/>
      <c r="C23" s="87"/>
      <c r="D23" s="91"/>
      <c r="E23" s="87"/>
      <c r="F23" s="32" t="s">
        <v>97</v>
      </c>
      <c r="G23" s="8" t="s">
        <v>98</v>
      </c>
      <c r="H23" s="54"/>
      <c r="I23" s="106">
        <v>0.35</v>
      </c>
      <c r="J23" s="15"/>
    </row>
    <row r="24" spans="1:10" ht="23.25" customHeight="1">
      <c r="A24" s="80"/>
      <c r="B24" s="84"/>
      <c r="C24" s="87"/>
      <c r="D24" s="91"/>
      <c r="E24" s="87"/>
      <c r="F24" s="32" t="s">
        <v>75</v>
      </c>
      <c r="G24" s="8" t="s">
        <v>99</v>
      </c>
      <c r="H24" s="54"/>
      <c r="I24" s="54">
        <v>0</v>
      </c>
      <c r="J24" s="15"/>
    </row>
    <row r="25" spans="1:10" ht="23.25" customHeight="1">
      <c r="A25" s="80"/>
      <c r="B25" s="84"/>
      <c r="C25" s="87"/>
      <c r="D25" s="91"/>
      <c r="E25" s="87"/>
      <c r="F25" s="32" t="s">
        <v>79</v>
      </c>
      <c r="G25" s="8" t="s">
        <v>100</v>
      </c>
      <c r="H25" s="54"/>
      <c r="I25" s="106">
        <v>2.45</v>
      </c>
      <c r="J25" s="15"/>
    </row>
    <row r="26" spans="1:10" ht="23.25" customHeight="1">
      <c r="A26" s="80"/>
      <c r="B26" s="84"/>
      <c r="C26" s="87"/>
      <c r="D26" s="91"/>
      <c r="E26" s="87"/>
      <c r="F26" s="32" t="s">
        <v>101</v>
      </c>
      <c r="G26" s="8" t="s">
        <v>102</v>
      </c>
      <c r="H26" s="54"/>
      <c r="I26" s="106">
        <v>2.02</v>
      </c>
      <c r="J26" s="15"/>
    </row>
    <row r="27" spans="1:10" ht="23.25" customHeight="1">
      <c r="A27" s="80"/>
      <c r="B27" s="84"/>
      <c r="C27" s="87"/>
      <c r="D27" s="91"/>
      <c r="E27" s="87"/>
      <c r="F27" s="32" t="s">
        <v>103</v>
      </c>
      <c r="G27" s="8" t="s">
        <v>104</v>
      </c>
      <c r="H27" s="54"/>
      <c r="I27" s="109">
        <v>0.04</v>
      </c>
      <c r="J27" s="15"/>
    </row>
    <row r="28" spans="1:10" ht="23.25" customHeight="1">
      <c r="A28" s="36"/>
      <c r="B28" s="37"/>
      <c r="C28" s="87"/>
      <c r="D28" s="91"/>
      <c r="E28" s="87"/>
      <c r="F28" s="32" t="s">
        <v>105</v>
      </c>
      <c r="G28" s="8" t="s">
        <v>106</v>
      </c>
      <c r="H28" s="54"/>
      <c r="I28" s="54">
        <v>0</v>
      </c>
      <c r="J28" s="15"/>
    </row>
    <row r="29" spans="1:10" ht="23.25" customHeight="1">
      <c r="A29" s="38"/>
      <c r="B29" s="30" t="s">
        <v>70</v>
      </c>
      <c r="C29" s="15" t="s">
        <v>107</v>
      </c>
      <c r="D29" s="24">
        <v>0</v>
      </c>
      <c r="E29" s="39"/>
      <c r="F29" s="32" t="s">
        <v>108</v>
      </c>
      <c r="G29" s="8" t="s">
        <v>107</v>
      </c>
      <c r="H29" s="54"/>
      <c r="I29" s="54">
        <v>0</v>
      </c>
      <c r="J29" s="15"/>
    </row>
    <row r="30" spans="1:10" ht="23.25" customHeight="1">
      <c r="A30" s="33"/>
      <c r="B30" s="30" t="s">
        <v>72</v>
      </c>
      <c r="C30" s="8" t="s">
        <v>109</v>
      </c>
      <c r="D30" s="24">
        <f>I30</f>
        <v>0.35</v>
      </c>
      <c r="E30" s="34"/>
      <c r="F30" s="32" t="s">
        <v>110</v>
      </c>
      <c r="G30" s="8" t="s">
        <v>109</v>
      </c>
      <c r="H30" s="54"/>
      <c r="I30" s="106">
        <v>0.35</v>
      </c>
      <c r="J30" s="15"/>
    </row>
    <row r="31" spans="1:10" ht="23.25" customHeight="1">
      <c r="A31" s="33"/>
      <c r="B31" s="30" t="s">
        <v>111</v>
      </c>
      <c r="C31" s="8" t="s">
        <v>112</v>
      </c>
      <c r="D31" s="24">
        <v>0</v>
      </c>
      <c r="E31" s="34"/>
      <c r="F31" s="32" t="s">
        <v>113</v>
      </c>
      <c r="G31" s="8" t="s">
        <v>114</v>
      </c>
      <c r="H31" s="54"/>
      <c r="I31" s="54">
        <v>0</v>
      </c>
      <c r="J31" s="15"/>
    </row>
    <row r="32" spans="1:10" ht="23.25" customHeight="1">
      <c r="A32" s="33"/>
      <c r="B32" s="30" t="s">
        <v>95</v>
      </c>
      <c r="C32" s="8" t="s">
        <v>115</v>
      </c>
      <c r="D32" s="24">
        <f>I32</f>
        <v>1.05</v>
      </c>
      <c r="E32" s="34"/>
      <c r="F32" s="32" t="s">
        <v>116</v>
      </c>
      <c r="G32" s="8" t="s">
        <v>115</v>
      </c>
      <c r="H32" s="54"/>
      <c r="I32" s="106">
        <v>1.05</v>
      </c>
      <c r="J32" s="15"/>
    </row>
    <row r="33" spans="1:10" ht="23.25" customHeight="1">
      <c r="A33" s="33"/>
      <c r="B33" s="30" t="s">
        <v>75</v>
      </c>
      <c r="C33" s="8" t="s">
        <v>117</v>
      </c>
      <c r="D33" s="24">
        <v>2.5</v>
      </c>
      <c r="E33" s="34"/>
      <c r="F33" s="32" t="s">
        <v>118</v>
      </c>
      <c r="G33" s="8" t="s">
        <v>117</v>
      </c>
      <c r="H33" s="54"/>
      <c r="I33" s="54">
        <v>2.5</v>
      </c>
      <c r="J33" s="15"/>
    </row>
    <row r="34" spans="1:10" ht="23.25" customHeight="1">
      <c r="A34" s="33"/>
      <c r="B34" s="30" t="s">
        <v>119</v>
      </c>
      <c r="C34" s="8" t="s">
        <v>120</v>
      </c>
      <c r="D34" s="24">
        <f>I34</f>
        <v>0.35</v>
      </c>
      <c r="E34" s="34"/>
      <c r="F34" s="32" t="s">
        <v>121</v>
      </c>
      <c r="G34" s="8" t="s">
        <v>120</v>
      </c>
      <c r="H34" s="54"/>
      <c r="I34" s="106">
        <v>0.35</v>
      </c>
      <c r="J34" s="15"/>
    </row>
    <row r="35" spans="1:10" ht="23.25" customHeight="1">
      <c r="A35" s="33"/>
      <c r="B35" s="30" t="s">
        <v>83</v>
      </c>
      <c r="C35" s="8" t="s">
        <v>122</v>
      </c>
      <c r="D35" s="24">
        <v>0</v>
      </c>
      <c r="E35" s="34"/>
      <c r="F35" s="32" t="s">
        <v>83</v>
      </c>
      <c r="G35" s="8" t="s">
        <v>122</v>
      </c>
      <c r="H35" s="54"/>
      <c r="I35" s="54">
        <v>0</v>
      </c>
      <c r="J35" s="15"/>
    </row>
    <row r="36" spans="1:10" ht="23.25" customHeight="1">
      <c r="A36" s="40">
        <v>509</v>
      </c>
      <c r="B36" s="30"/>
      <c r="C36" s="8" t="s">
        <v>123</v>
      </c>
      <c r="D36" s="35">
        <v>0</v>
      </c>
      <c r="E36" s="15">
        <v>303</v>
      </c>
      <c r="F36" s="8"/>
      <c r="G36" s="8" t="s">
        <v>123</v>
      </c>
      <c r="H36" s="54">
        <v>0</v>
      </c>
      <c r="I36" s="54"/>
      <c r="J36" s="15"/>
    </row>
    <row r="37" spans="1:10" ht="23.25" customHeight="1">
      <c r="A37" s="41"/>
      <c r="B37" s="83" t="s">
        <v>67</v>
      </c>
      <c r="C37" s="86" t="s">
        <v>124</v>
      </c>
      <c r="D37" s="91">
        <v>0</v>
      </c>
      <c r="E37" s="34"/>
      <c r="F37" s="32" t="s">
        <v>70</v>
      </c>
      <c r="G37" s="8" t="s">
        <v>125</v>
      </c>
      <c r="H37" s="54">
        <v>0</v>
      </c>
      <c r="I37" s="54"/>
      <c r="J37" s="15"/>
    </row>
    <row r="38" spans="1:10" ht="23.25" customHeight="1">
      <c r="A38" s="41"/>
      <c r="B38" s="84"/>
      <c r="C38" s="87"/>
      <c r="D38" s="91"/>
      <c r="E38" s="34"/>
      <c r="F38" s="32" t="s">
        <v>111</v>
      </c>
      <c r="G38" s="8" t="s">
        <v>126</v>
      </c>
      <c r="H38" s="54">
        <v>0</v>
      </c>
      <c r="I38" s="54"/>
      <c r="J38" s="15"/>
    </row>
    <row r="39" spans="1:10" ht="23.25" customHeight="1">
      <c r="A39" s="41"/>
      <c r="B39" s="84"/>
      <c r="C39" s="87"/>
      <c r="D39" s="91"/>
      <c r="E39" s="34"/>
      <c r="F39" s="32" t="s">
        <v>93</v>
      </c>
      <c r="G39" s="8" t="s">
        <v>127</v>
      </c>
      <c r="H39" s="54">
        <v>0</v>
      </c>
      <c r="I39" s="54"/>
      <c r="J39" s="15"/>
    </row>
    <row r="40" spans="1:10" ht="23.25" customHeight="1">
      <c r="A40" s="41"/>
      <c r="B40" s="84"/>
      <c r="C40" s="87"/>
      <c r="D40" s="91"/>
      <c r="E40" s="34"/>
      <c r="F40" s="32" t="s">
        <v>95</v>
      </c>
      <c r="G40" s="8" t="s">
        <v>128</v>
      </c>
      <c r="H40" s="54">
        <v>0</v>
      </c>
      <c r="I40" s="54"/>
      <c r="J40" s="15"/>
    </row>
    <row r="41" spans="1:10" ht="23.25" customHeight="1">
      <c r="A41" s="41"/>
      <c r="B41" s="84"/>
      <c r="C41" s="87"/>
      <c r="D41" s="91"/>
      <c r="E41" s="34"/>
      <c r="F41" s="32" t="s">
        <v>97</v>
      </c>
      <c r="G41" s="8" t="s">
        <v>129</v>
      </c>
      <c r="H41" s="54">
        <v>0</v>
      </c>
      <c r="I41" s="54"/>
      <c r="J41" s="15"/>
    </row>
    <row r="42" spans="1:10" ht="23.25" customHeight="1">
      <c r="A42" s="41"/>
      <c r="B42" s="85"/>
      <c r="C42" s="88"/>
      <c r="D42" s="92"/>
      <c r="E42" s="34"/>
      <c r="F42" s="32" t="s">
        <v>119</v>
      </c>
      <c r="G42" s="8" t="s">
        <v>130</v>
      </c>
      <c r="H42" s="54">
        <v>0</v>
      </c>
      <c r="I42" s="54"/>
      <c r="J42" s="15"/>
    </row>
    <row r="43" spans="1:10" ht="23.25" customHeight="1">
      <c r="A43" s="33"/>
      <c r="B43" s="30" t="s">
        <v>70</v>
      </c>
      <c r="C43" s="42" t="s">
        <v>131</v>
      </c>
      <c r="D43" s="24">
        <v>0</v>
      </c>
      <c r="E43" s="34"/>
      <c r="F43" s="32" t="s">
        <v>75</v>
      </c>
      <c r="G43" s="8" t="s">
        <v>131</v>
      </c>
      <c r="H43" s="54">
        <v>0</v>
      </c>
      <c r="I43" s="54"/>
      <c r="J43" s="15"/>
    </row>
    <row r="44" spans="1:10" ht="23.25" customHeight="1">
      <c r="A44" s="33"/>
      <c r="B44" s="30" t="s">
        <v>83</v>
      </c>
      <c r="C44" s="8" t="s">
        <v>132</v>
      </c>
      <c r="D44" s="24">
        <v>0</v>
      </c>
      <c r="E44" s="34"/>
      <c r="F44" s="32" t="s">
        <v>83</v>
      </c>
      <c r="G44" s="8" t="s">
        <v>133</v>
      </c>
      <c r="H44" s="54">
        <v>0</v>
      </c>
      <c r="I44" s="54"/>
      <c r="J44" s="15"/>
    </row>
    <row r="45" spans="1:10" ht="23.25" customHeight="1">
      <c r="A45" s="43"/>
      <c r="B45" s="64" t="s">
        <v>7</v>
      </c>
      <c r="C45" s="64"/>
      <c r="D45" s="24">
        <f>D6+D18</f>
        <v>155.90000000000003</v>
      </c>
      <c r="E45" s="15"/>
      <c r="F45" s="15"/>
      <c r="G45" s="15"/>
      <c r="H45" s="54">
        <f>H6+H36</f>
        <v>144.34000000000003</v>
      </c>
      <c r="I45" s="54">
        <f>I18</f>
        <v>11.559999999999999</v>
      </c>
      <c r="J45" s="15"/>
    </row>
  </sheetData>
  <sheetProtection/>
  <mergeCells count="36">
    <mergeCell ref="D37:D42"/>
    <mergeCell ref="E7:E9"/>
    <mergeCell ref="E10:E13"/>
    <mergeCell ref="E15:E17"/>
    <mergeCell ref="E19:E28"/>
    <mergeCell ref="G4:G5"/>
    <mergeCell ref="C7:C9"/>
    <mergeCell ref="C10:C13"/>
    <mergeCell ref="C15:C17"/>
    <mergeCell ref="C19:C28"/>
    <mergeCell ref="C37:C42"/>
    <mergeCell ref="D4:D5"/>
    <mergeCell ref="D7:D9"/>
    <mergeCell ref="D10:D13"/>
    <mergeCell ref="D15:D17"/>
    <mergeCell ref="D19:D28"/>
    <mergeCell ref="B45:C45"/>
    <mergeCell ref="A7:A9"/>
    <mergeCell ref="A10:A13"/>
    <mergeCell ref="A15:A17"/>
    <mergeCell ref="A19:A27"/>
    <mergeCell ref="B7:B9"/>
    <mergeCell ref="B10:B13"/>
    <mergeCell ref="B15:B17"/>
    <mergeCell ref="B19:B27"/>
    <mergeCell ref="B37:B42"/>
    <mergeCell ref="J3:J5"/>
    <mergeCell ref="A1:J1"/>
    <mergeCell ref="I2:J2"/>
    <mergeCell ref="A3:D3"/>
    <mergeCell ref="E3:I3"/>
    <mergeCell ref="A4:B4"/>
    <mergeCell ref="E4:F4"/>
    <mergeCell ref="C4:C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Q6" sqref="Q6:R6"/>
    </sheetView>
  </sheetViews>
  <sheetFormatPr defaultColWidth="9.00390625" defaultRowHeight="15"/>
  <cols>
    <col min="1" max="16" width="5.00390625" style="0" customWidth="1"/>
    <col min="17" max="17" width="5.421875" style="0" customWidth="1"/>
    <col min="18" max="18" width="5.57421875" style="0" customWidth="1"/>
  </cols>
  <sheetData>
    <row r="1" spans="1:18" ht="30" customHeight="1">
      <c r="A1" s="93" t="s">
        <v>134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0.25" customHeight="1">
      <c r="A2" s="94" t="s">
        <v>135</v>
      </c>
      <c r="B2" s="94"/>
      <c r="C2" s="20"/>
      <c r="D2" s="20"/>
      <c r="E2" s="20"/>
      <c r="F2" s="20"/>
      <c r="G2" s="21"/>
      <c r="H2" s="20"/>
      <c r="I2" s="20"/>
      <c r="J2" s="20"/>
      <c r="K2" s="20"/>
      <c r="L2" s="20"/>
      <c r="M2" s="20"/>
      <c r="N2" s="20"/>
      <c r="O2" s="20"/>
      <c r="P2" s="20"/>
      <c r="Q2" s="73" t="s">
        <v>2</v>
      </c>
      <c r="R2" s="73"/>
    </row>
    <row r="3" spans="1:18" ht="48.75" customHeight="1">
      <c r="A3" s="95" t="s">
        <v>187</v>
      </c>
      <c r="B3" s="95"/>
      <c r="C3" s="95"/>
      <c r="D3" s="95"/>
      <c r="E3" s="95"/>
      <c r="F3" s="95"/>
      <c r="G3" s="95" t="s">
        <v>188</v>
      </c>
      <c r="H3" s="95"/>
      <c r="I3" s="95"/>
      <c r="J3" s="95"/>
      <c r="K3" s="95"/>
      <c r="L3" s="95"/>
      <c r="M3" s="95" t="s">
        <v>189</v>
      </c>
      <c r="N3" s="95"/>
      <c r="O3" s="95"/>
      <c r="P3" s="95"/>
      <c r="Q3" s="95"/>
      <c r="R3" s="95"/>
    </row>
    <row r="4" spans="1:18" ht="48.75" customHeight="1">
      <c r="A4" s="97" t="s">
        <v>7</v>
      </c>
      <c r="B4" s="98" t="s">
        <v>136</v>
      </c>
      <c r="C4" s="97" t="s">
        <v>137</v>
      </c>
      <c r="D4" s="97"/>
      <c r="E4" s="97"/>
      <c r="F4" s="98" t="s">
        <v>115</v>
      </c>
      <c r="G4" s="97" t="s">
        <v>7</v>
      </c>
      <c r="H4" s="98" t="s">
        <v>136</v>
      </c>
      <c r="I4" s="97" t="s">
        <v>137</v>
      </c>
      <c r="J4" s="97"/>
      <c r="K4" s="97"/>
      <c r="L4" s="98" t="s">
        <v>115</v>
      </c>
      <c r="M4" s="97" t="s">
        <v>7</v>
      </c>
      <c r="N4" s="98" t="s">
        <v>136</v>
      </c>
      <c r="O4" s="97" t="s">
        <v>137</v>
      </c>
      <c r="P4" s="97"/>
      <c r="Q4" s="97"/>
      <c r="R4" s="98" t="s">
        <v>115</v>
      </c>
    </row>
    <row r="5" spans="1:18" ht="52.5" customHeight="1">
      <c r="A5" s="97"/>
      <c r="B5" s="98"/>
      <c r="C5" s="5" t="s">
        <v>32</v>
      </c>
      <c r="D5" s="5" t="s">
        <v>138</v>
      </c>
      <c r="E5" s="5" t="s">
        <v>139</v>
      </c>
      <c r="F5" s="98"/>
      <c r="G5" s="97"/>
      <c r="H5" s="98"/>
      <c r="I5" s="5" t="s">
        <v>32</v>
      </c>
      <c r="J5" s="5" t="s">
        <v>138</v>
      </c>
      <c r="K5" s="5" t="s">
        <v>139</v>
      </c>
      <c r="L5" s="98"/>
      <c r="M5" s="97"/>
      <c r="N5" s="98"/>
      <c r="O5" s="5" t="s">
        <v>32</v>
      </c>
      <c r="P5" s="5" t="s">
        <v>138</v>
      </c>
      <c r="Q5" s="5" t="s">
        <v>139</v>
      </c>
      <c r="R5" s="98"/>
    </row>
    <row r="6" spans="1:18" s="1" customFormat="1" ht="43.5" customHeight="1">
      <c r="A6" s="55">
        <f>B6+C6+F6</f>
        <v>4</v>
      </c>
      <c r="B6" s="55">
        <v>0</v>
      </c>
      <c r="C6" s="55">
        <f>D6+E6</f>
        <v>2.5</v>
      </c>
      <c r="D6" s="55">
        <v>0</v>
      </c>
      <c r="E6" s="56">
        <v>2.5</v>
      </c>
      <c r="F6" s="56">
        <v>1.5</v>
      </c>
      <c r="G6" s="7">
        <f>I6+L6</f>
        <v>2.9</v>
      </c>
      <c r="H6" s="7">
        <v>0</v>
      </c>
      <c r="I6" s="7">
        <f>K6</f>
        <v>2.5</v>
      </c>
      <c r="J6" s="7"/>
      <c r="K6" s="7">
        <v>2.5</v>
      </c>
      <c r="L6" s="7">
        <v>0.4</v>
      </c>
      <c r="M6" s="7">
        <f>N6+O6+R6</f>
        <v>3.55</v>
      </c>
      <c r="N6" s="7">
        <v>0</v>
      </c>
      <c r="O6" s="7">
        <f>P6+Q6</f>
        <v>2.5</v>
      </c>
      <c r="P6" s="7">
        <v>0</v>
      </c>
      <c r="Q6" s="56">
        <v>2.5</v>
      </c>
      <c r="R6" s="56">
        <f>'表三一般公共预算基本支出表'!I32</f>
        <v>1.05</v>
      </c>
    </row>
    <row r="7" spans="1:18" ht="4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4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4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4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2" ht="20.25">
      <c r="A11" s="23" t="s">
        <v>140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20.25">
      <c r="A12" s="96" t="s">
        <v>141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</sheetData>
  <sheetProtection/>
  <mergeCells count="20">
    <mergeCell ref="M4:M5"/>
    <mergeCell ref="N4:N5"/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A2:B2"/>
    <mergeCell ref="Q2:R2"/>
    <mergeCell ref="A3:F3"/>
    <mergeCell ref="G3:L3"/>
    <mergeCell ref="M3:R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1" sqref="A21:F2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3" t="s">
        <v>142</v>
      </c>
      <c r="B1" s="93"/>
      <c r="C1" s="93"/>
      <c r="D1" s="93"/>
      <c r="E1" s="93"/>
      <c r="F1" s="93"/>
    </row>
    <row r="2" spans="1:6" ht="21" customHeight="1">
      <c r="A2" s="12" t="s">
        <v>143</v>
      </c>
      <c r="E2" s="73" t="s">
        <v>2</v>
      </c>
      <c r="F2" s="73"/>
    </row>
    <row r="3" spans="1:6" ht="40.5" customHeight="1">
      <c r="A3" s="99" t="s">
        <v>30</v>
      </c>
      <c r="B3" s="99" t="s">
        <v>144</v>
      </c>
      <c r="C3" s="99" t="s">
        <v>145</v>
      </c>
      <c r="D3" s="99" t="s">
        <v>146</v>
      </c>
      <c r="E3" s="99"/>
      <c r="F3" s="99"/>
    </row>
    <row r="4" spans="1:6" ht="31.5" customHeight="1">
      <c r="A4" s="99"/>
      <c r="B4" s="99"/>
      <c r="C4" s="99"/>
      <c r="D4" s="19" t="s">
        <v>7</v>
      </c>
      <c r="E4" s="19" t="s">
        <v>33</v>
      </c>
      <c r="F4" s="19" t="s">
        <v>34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97" t="s">
        <v>7</v>
      </c>
      <c r="B20" s="97"/>
      <c r="C20" s="6"/>
      <c r="D20" s="6"/>
      <c r="E20" s="6"/>
      <c r="F20" s="6"/>
    </row>
    <row r="21" spans="1:6" ht="27" customHeight="1">
      <c r="A21" s="100" t="s">
        <v>147</v>
      </c>
      <c r="B21" s="100"/>
      <c r="C21" s="100"/>
      <c r="D21" s="100"/>
      <c r="E21" s="100"/>
      <c r="F21" s="100"/>
    </row>
    <row r="22" spans="1:6" ht="20.25">
      <c r="A22" s="96" t="s">
        <v>140</v>
      </c>
      <c r="B22" s="96"/>
      <c r="C22" s="96"/>
      <c r="D22" s="96"/>
      <c r="E22" s="96"/>
      <c r="F22" s="96"/>
    </row>
    <row r="23" spans="1:6" ht="20.25">
      <c r="A23" s="96" t="s">
        <v>148</v>
      </c>
      <c r="B23" s="96"/>
      <c r="C23" s="96"/>
      <c r="D23" s="96"/>
      <c r="E23" s="96"/>
      <c r="F23" s="96"/>
    </row>
  </sheetData>
  <sheetProtection/>
  <mergeCells count="10">
    <mergeCell ref="A23:F23"/>
    <mergeCell ref="A3:A4"/>
    <mergeCell ref="B3:B4"/>
    <mergeCell ref="C3:C4"/>
    <mergeCell ref="A1:F1"/>
    <mergeCell ref="E2:F2"/>
    <mergeCell ref="D3:F3"/>
    <mergeCell ref="A20:B20"/>
    <mergeCell ref="A21:F21"/>
    <mergeCell ref="A22:F22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8" sqref="D1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3" t="s">
        <v>149</v>
      </c>
      <c r="B1" s="93"/>
      <c r="C1" s="93"/>
      <c r="D1" s="93"/>
    </row>
    <row r="2" spans="1:4" ht="21" customHeight="1">
      <c r="A2" s="12" t="s">
        <v>150</v>
      </c>
      <c r="D2" s="13" t="s">
        <v>2</v>
      </c>
    </row>
    <row r="3" spans="1:4" ht="27.75" customHeight="1">
      <c r="A3" s="74" t="s">
        <v>3</v>
      </c>
      <c r="B3" s="74"/>
      <c r="C3" s="74" t="s">
        <v>4</v>
      </c>
      <c r="D3" s="74"/>
    </row>
    <row r="4" spans="1:4" ht="27.75" customHeight="1">
      <c r="A4" s="15" t="s">
        <v>5</v>
      </c>
      <c r="B4" s="15" t="s">
        <v>6</v>
      </c>
      <c r="C4" s="15" t="s">
        <v>5</v>
      </c>
      <c r="D4" s="15" t="s">
        <v>6</v>
      </c>
    </row>
    <row r="5" spans="1:4" ht="27.75" customHeight="1">
      <c r="A5" s="16" t="s">
        <v>151</v>
      </c>
      <c r="B5" s="15">
        <f>'表一财政拨款收支总表'!B6</f>
        <v>218.18999999999997</v>
      </c>
      <c r="C5" s="16" t="s">
        <v>152</v>
      </c>
      <c r="D5" s="15"/>
    </row>
    <row r="6" spans="1:4" ht="27.75" customHeight="1">
      <c r="A6" s="16" t="s">
        <v>153</v>
      </c>
      <c r="B6" s="15"/>
      <c r="C6" s="16" t="s">
        <v>154</v>
      </c>
      <c r="D6" s="15"/>
    </row>
    <row r="7" spans="1:4" ht="27.75" customHeight="1">
      <c r="A7" s="16" t="s">
        <v>155</v>
      </c>
      <c r="B7" s="15"/>
      <c r="C7" s="16" t="s">
        <v>156</v>
      </c>
      <c r="D7" s="15"/>
    </row>
    <row r="8" spans="1:4" ht="27.75" customHeight="1">
      <c r="A8" s="16" t="s">
        <v>157</v>
      </c>
      <c r="B8" s="15"/>
      <c r="C8" s="16" t="s">
        <v>158</v>
      </c>
      <c r="D8" s="15"/>
    </row>
    <row r="9" spans="1:4" ht="27.75" customHeight="1">
      <c r="A9" s="16" t="s">
        <v>159</v>
      </c>
      <c r="B9" s="15"/>
      <c r="C9" s="16" t="s">
        <v>160</v>
      </c>
      <c r="D9" s="15"/>
    </row>
    <row r="10" spans="1:4" ht="27.75" customHeight="1">
      <c r="A10" s="15"/>
      <c r="B10" s="15"/>
      <c r="C10" s="16" t="s">
        <v>161</v>
      </c>
      <c r="D10" s="15"/>
    </row>
    <row r="11" spans="1:4" ht="27.75" customHeight="1">
      <c r="A11" s="15"/>
      <c r="B11" s="15"/>
      <c r="C11" s="17" t="s">
        <v>162</v>
      </c>
      <c r="D11" s="15">
        <v>14.85</v>
      </c>
    </row>
    <row r="12" spans="1:4" ht="27.75" customHeight="1">
      <c r="A12" s="15"/>
      <c r="B12" s="15"/>
      <c r="C12" s="17" t="s">
        <v>163</v>
      </c>
      <c r="D12" s="15">
        <v>11.01</v>
      </c>
    </row>
    <row r="13" spans="1:4" ht="27.75" customHeight="1">
      <c r="A13" s="15"/>
      <c r="B13" s="15"/>
      <c r="C13" s="17" t="s">
        <v>164</v>
      </c>
      <c r="D13" s="15">
        <v>11.94</v>
      </c>
    </row>
    <row r="14" spans="1:4" ht="27.75" customHeight="1">
      <c r="A14" s="15"/>
      <c r="B14" s="15"/>
      <c r="C14" s="18" t="s">
        <v>165</v>
      </c>
      <c r="D14" s="15">
        <v>180.39</v>
      </c>
    </row>
    <row r="15" spans="1:4" ht="27.75" customHeight="1">
      <c r="A15" s="15"/>
      <c r="B15" s="15"/>
      <c r="C15" s="16" t="s">
        <v>55</v>
      </c>
      <c r="D15" s="15"/>
    </row>
    <row r="16" spans="1:4" ht="27.75" customHeight="1">
      <c r="A16" s="15" t="s">
        <v>166</v>
      </c>
      <c r="B16" s="15">
        <f>B5</f>
        <v>218.18999999999997</v>
      </c>
      <c r="C16" s="15" t="s">
        <v>167</v>
      </c>
      <c r="D16" s="15">
        <f>D11+D12+D13+D14</f>
        <v>218.19</v>
      </c>
    </row>
    <row r="17" spans="1:4" ht="27.75" customHeight="1">
      <c r="A17" s="16" t="s">
        <v>168</v>
      </c>
      <c r="B17" s="15"/>
      <c r="C17" s="15"/>
      <c r="D17" s="15"/>
    </row>
    <row r="18" spans="1:4" ht="27.75" customHeight="1">
      <c r="A18" s="16" t="s">
        <v>169</v>
      </c>
      <c r="B18" s="16"/>
      <c r="C18" s="16" t="s">
        <v>170</v>
      </c>
      <c r="D18" s="15"/>
    </row>
    <row r="19" spans="1:4" ht="27.75" customHeight="1">
      <c r="A19" s="15"/>
      <c r="B19" s="15"/>
      <c r="C19" s="15"/>
      <c r="D19" s="15"/>
    </row>
    <row r="20" spans="1:4" ht="27.75" customHeight="1">
      <c r="A20" s="15" t="s">
        <v>23</v>
      </c>
      <c r="B20" s="15">
        <f>B16</f>
        <v>218.18999999999997</v>
      </c>
      <c r="C20" s="15" t="s">
        <v>24</v>
      </c>
      <c r="D20" s="15">
        <f>D16</f>
        <v>218.19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0">
      <selection activeCell="C5" sqref="C5:C24"/>
    </sheetView>
  </sheetViews>
  <sheetFormatPr defaultColWidth="9.00390625" defaultRowHeight="27.75" customHeight="1"/>
  <cols>
    <col min="2" max="2" width="25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3" t="s">
        <v>171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27.75" customHeight="1">
      <c r="A2" s="101" t="s">
        <v>172</v>
      </c>
      <c r="B2" s="101"/>
      <c r="K2" s="73" t="s">
        <v>2</v>
      </c>
      <c r="L2" s="73"/>
    </row>
    <row r="3" spans="1:12" ht="41.25" customHeight="1">
      <c r="A3" s="98" t="s">
        <v>173</v>
      </c>
      <c r="B3" s="98"/>
      <c r="C3" s="5" t="s">
        <v>7</v>
      </c>
      <c r="D3" s="5" t="s">
        <v>169</v>
      </c>
      <c r="E3" s="5" t="s">
        <v>174</v>
      </c>
      <c r="F3" s="5" t="s">
        <v>175</v>
      </c>
      <c r="G3" s="5" t="s">
        <v>176</v>
      </c>
      <c r="H3" s="5" t="s">
        <v>177</v>
      </c>
      <c r="I3" s="5" t="s">
        <v>178</v>
      </c>
      <c r="J3" s="5" t="s">
        <v>179</v>
      </c>
      <c r="K3" s="5" t="s">
        <v>180</v>
      </c>
      <c r="L3" s="5" t="s">
        <v>168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9" t="s">
        <v>35</v>
      </c>
      <c r="C5" s="7">
        <v>14.85</v>
      </c>
      <c r="D5" s="6"/>
      <c r="E5" s="6">
        <v>14.85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20826</v>
      </c>
      <c r="B6" s="8" t="s">
        <v>36</v>
      </c>
      <c r="C6" s="7">
        <v>14.67</v>
      </c>
      <c r="D6" s="6"/>
      <c r="E6" s="6">
        <v>14.67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2082699</v>
      </c>
      <c r="B7" s="8" t="s">
        <v>37</v>
      </c>
      <c r="C7" s="7">
        <v>14.67</v>
      </c>
      <c r="D7" s="6"/>
      <c r="E7" s="6">
        <v>14.67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20827</v>
      </c>
      <c r="B8" s="8" t="s">
        <v>38</v>
      </c>
      <c r="C8" s="7">
        <v>0.18</v>
      </c>
      <c r="D8" s="6"/>
      <c r="E8" s="6">
        <v>0.18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2082702</v>
      </c>
      <c r="B9" s="8" t="s">
        <v>39</v>
      </c>
      <c r="C9" s="7">
        <v>0.18</v>
      </c>
      <c r="D9" s="6"/>
      <c r="E9" s="6">
        <v>0.18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2082703</v>
      </c>
      <c r="B10" s="8" t="s">
        <v>40</v>
      </c>
      <c r="C10" s="7">
        <v>0</v>
      </c>
      <c r="D10" s="6"/>
      <c r="E10" s="6">
        <v>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210</v>
      </c>
      <c r="B11" s="8" t="s">
        <v>41</v>
      </c>
      <c r="C11" s="7">
        <v>11.01</v>
      </c>
      <c r="D11" s="6"/>
      <c r="E11" s="6">
        <v>11.01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21011</v>
      </c>
      <c r="B12" s="8" t="s">
        <v>42</v>
      </c>
      <c r="C12" s="7">
        <v>3.03</v>
      </c>
      <c r="D12" s="6"/>
      <c r="E12" s="6">
        <v>3.03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2101103</v>
      </c>
      <c r="B13" s="8" t="s">
        <v>43</v>
      </c>
      <c r="C13" s="7">
        <v>3.03</v>
      </c>
      <c r="D13" s="6"/>
      <c r="E13" s="6">
        <v>3.03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21012</v>
      </c>
      <c r="B14" s="8" t="s">
        <v>44</v>
      </c>
      <c r="C14" s="7">
        <v>7.98</v>
      </c>
      <c r="D14" s="6"/>
      <c r="E14" s="6">
        <v>7.98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2101201</v>
      </c>
      <c r="B15" s="8" t="s">
        <v>45</v>
      </c>
      <c r="C15" s="7">
        <v>7.98</v>
      </c>
      <c r="D15" s="6"/>
      <c r="E15" s="6">
        <v>7.98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224</v>
      </c>
      <c r="B16" s="8" t="s">
        <v>46</v>
      </c>
      <c r="C16" s="7">
        <v>180.39</v>
      </c>
      <c r="D16" s="6"/>
      <c r="E16" s="6">
        <v>180.39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22401</v>
      </c>
      <c r="B17" s="8" t="s">
        <v>47</v>
      </c>
      <c r="C17" s="7">
        <v>180.39</v>
      </c>
      <c r="D17" s="6"/>
      <c r="E17" s="6">
        <v>180.39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2240101</v>
      </c>
      <c r="B18" s="8" t="s">
        <v>48</v>
      </c>
      <c r="C18" s="7">
        <v>118.1</v>
      </c>
      <c r="D18" s="6"/>
      <c r="E18" s="6">
        <v>118.1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2240106</v>
      </c>
      <c r="B19" s="8" t="s">
        <v>49</v>
      </c>
      <c r="C19" s="7">
        <v>38.33</v>
      </c>
      <c r="D19" s="6"/>
      <c r="E19" s="6">
        <v>38.33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2240199</v>
      </c>
      <c r="B20" s="8" t="s">
        <v>50</v>
      </c>
      <c r="C20" s="7">
        <v>23.96</v>
      </c>
      <c r="D20" s="6"/>
      <c r="E20" s="6">
        <v>23.96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22499</v>
      </c>
      <c r="B21" s="8" t="s">
        <v>51</v>
      </c>
      <c r="C21" s="7">
        <v>0</v>
      </c>
      <c r="D21" s="6"/>
      <c r="E21" s="6">
        <v>0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</v>
      </c>
      <c r="B22" s="8" t="s">
        <v>52</v>
      </c>
      <c r="C22" s="7">
        <v>11.94</v>
      </c>
      <c r="D22" s="6"/>
      <c r="E22" s="6">
        <v>11.94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22102</v>
      </c>
      <c r="B23" s="8" t="s">
        <v>53</v>
      </c>
      <c r="C23" s="7">
        <v>11.94</v>
      </c>
      <c r="D23" s="6"/>
      <c r="E23" s="6">
        <v>11.94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2210201</v>
      </c>
      <c r="B24" s="8" t="s">
        <v>54</v>
      </c>
      <c r="C24" s="7">
        <v>11.94</v>
      </c>
      <c r="D24" s="6"/>
      <c r="E24" s="6">
        <v>11.94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97" t="s">
        <v>181</v>
      </c>
      <c r="B25" s="97"/>
      <c r="C25" s="7">
        <f>C5+C11+C16+C22</f>
        <v>218.19</v>
      </c>
      <c r="D25" s="6"/>
      <c r="E25" s="6">
        <f>E5+E11+E16+E22</f>
        <v>218.19</v>
      </c>
      <c r="F25" s="6"/>
      <c r="G25" s="6"/>
      <c r="H25" s="6"/>
      <c r="I25" s="6"/>
      <c r="J25" s="6"/>
      <c r="K25" s="6"/>
      <c r="L25" s="6"/>
    </row>
    <row r="26" spans="1:6" ht="27.75" customHeight="1">
      <c r="A26" s="102" t="s">
        <v>140</v>
      </c>
      <c r="B26" s="102"/>
      <c r="C26" s="102"/>
      <c r="D26" s="102"/>
      <c r="E26" s="102"/>
      <c r="F26" s="102"/>
    </row>
    <row r="27" spans="1:6" ht="27.75" customHeight="1">
      <c r="A27" s="96" t="s">
        <v>141</v>
      </c>
      <c r="B27" s="96"/>
      <c r="C27" s="96"/>
      <c r="D27" s="96"/>
      <c r="E27" s="96"/>
      <c r="F27" s="96"/>
    </row>
  </sheetData>
  <sheetProtection/>
  <mergeCells count="7">
    <mergeCell ref="A27:F27"/>
    <mergeCell ref="A1:L1"/>
    <mergeCell ref="A2:B2"/>
    <mergeCell ref="K2:L2"/>
    <mergeCell ref="A3:B3"/>
    <mergeCell ref="A25:B25"/>
    <mergeCell ref="A26:F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5" width="14.8515625" style="1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3" t="s">
        <v>182</v>
      </c>
      <c r="B1" s="63"/>
      <c r="C1" s="63"/>
      <c r="D1" s="63"/>
      <c r="E1" s="63"/>
      <c r="F1" s="63"/>
      <c r="G1" s="63"/>
      <c r="H1" s="63"/>
    </row>
    <row r="2" spans="1:8" ht="20.25" customHeight="1">
      <c r="A2" s="2" t="s">
        <v>183</v>
      </c>
      <c r="B2" s="3"/>
      <c r="C2" s="4"/>
      <c r="D2" s="4"/>
      <c r="E2" s="4"/>
      <c r="F2" s="3"/>
      <c r="G2" s="73" t="s">
        <v>2</v>
      </c>
      <c r="H2" s="73"/>
    </row>
    <row r="3" spans="1:8" ht="30.75" customHeight="1">
      <c r="A3" s="98" t="s">
        <v>173</v>
      </c>
      <c r="B3" s="98"/>
      <c r="C3" s="5" t="s">
        <v>7</v>
      </c>
      <c r="D3" s="5" t="s">
        <v>33</v>
      </c>
      <c r="E3" s="5" t="s">
        <v>34</v>
      </c>
      <c r="F3" s="5" t="s">
        <v>184</v>
      </c>
      <c r="G3" s="5" t="s">
        <v>185</v>
      </c>
      <c r="H3" s="5" t="s">
        <v>186</v>
      </c>
    </row>
    <row r="4" spans="1:8" ht="23.25" customHeight="1">
      <c r="A4" s="6" t="s">
        <v>30</v>
      </c>
      <c r="B4" s="7" t="s">
        <v>31</v>
      </c>
      <c r="C4" s="7"/>
      <c r="D4" s="7"/>
      <c r="E4" s="7"/>
      <c r="F4" s="6"/>
      <c r="G4" s="6"/>
      <c r="H4" s="6"/>
    </row>
    <row r="5" spans="1:8" ht="23.25" customHeight="1">
      <c r="A5" s="8">
        <v>208</v>
      </c>
      <c r="B5" s="9" t="s">
        <v>35</v>
      </c>
      <c r="C5" s="7">
        <v>14.85</v>
      </c>
      <c r="D5" s="7">
        <v>14.85</v>
      </c>
      <c r="E5" s="10">
        <v>0</v>
      </c>
      <c r="F5" s="6"/>
      <c r="G5" s="6"/>
      <c r="H5" s="6"/>
    </row>
    <row r="6" spans="1:8" ht="23.25" customHeight="1">
      <c r="A6" s="8">
        <v>20826</v>
      </c>
      <c r="B6" s="8" t="s">
        <v>36</v>
      </c>
      <c r="C6" s="7">
        <v>14.67</v>
      </c>
      <c r="D6" s="7">
        <v>14.67</v>
      </c>
      <c r="E6" s="10">
        <v>0</v>
      </c>
      <c r="F6" s="6"/>
      <c r="G6" s="6"/>
      <c r="H6" s="6"/>
    </row>
    <row r="7" spans="1:8" ht="23.25" customHeight="1">
      <c r="A7" s="8">
        <v>2082699</v>
      </c>
      <c r="B7" s="8" t="s">
        <v>37</v>
      </c>
      <c r="C7" s="7">
        <v>14.67</v>
      </c>
      <c r="D7" s="7">
        <v>14.67</v>
      </c>
      <c r="E7" s="10">
        <v>0</v>
      </c>
      <c r="F7" s="6"/>
      <c r="G7" s="6"/>
      <c r="H7" s="6"/>
    </row>
    <row r="8" spans="1:8" ht="23.25" customHeight="1">
      <c r="A8" s="8">
        <v>20827</v>
      </c>
      <c r="B8" s="8" t="s">
        <v>38</v>
      </c>
      <c r="C8" s="7">
        <v>0.18</v>
      </c>
      <c r="D8" s="7">
        <v>0.18</v>
      </c>
      <c r="E8" s="10">
        <v>0</v>
      </c>
      <c r="F8" s="6"/>
      <c r="G8" s="6"/>
      <c r="H8" s="6"/>
    </row>
    <row r="9" spans="1:8" ht="23.25" customHeight="1">
      <c r="A9" s="8">
        <v>2082702</v>
      </c>
      <c r="B9" s="8" t="s">
        <v>39</v>
      </c>
      <c r="C9" s="7">
        <v>0.18</v>
      </c>
      <c r="D9" s="7">
        <v>0.18</v>
      </c>
      <c r="E9" s="10">
        <v>0</v>
      </c>
      <c r="F9" s="6"/>
      <c r="G9" s="6"/>
      <c r="H9" s="6"/>
    </row>
    <row r="10" spans="1:8" ht="23.25" customHeight="1">
      <c r="A10" s="8">
        <v>2082703</v>
      </c>
      <c r="B10" s="8" t="s">
        <v>40</v>
      </c>
      <c r="C10" s="7">
        <v>0</v>
      </c>
      <c r="D10" s="7">
        <v>0</v>
      </c>
      <c r="E10" s="10">
        <v>0</v>
      </c>
      <c r="F10" s="6"/>
      <c r="G10" s="6"/>
      <c r="H10" s="6"/>
    </row>
    <row r="11" spans="1:8" ht="23.25" customHeight="1">
      <c r="A11" s="8">
        <v>210</v>
      </c>
      <c r="B11" s="8" t="s">
        <v>41</v>
      </c>
      <c r="C11" s="7">
        <v>11.01</v>
      </c>
      <c r="D11" s="7">
        <v>11.01</v>
      </c>
      <c r="E11" s="10">
        <v>0</v>
      </c>
      <c r="F11" s="6"/>
      <c r="G11" s="6"/>
      <c r="H11" s="6"/>
    </row>
    <row r="12" spans="1:8" ht="23.25" customHeight="1">
      <c r="A12" s="8">
        <v>21011</v>
      </c>
      <c r="B12" s="8" t="s">
        <v>42</v>
      </c>
      <c r="C12" s="7">
        <v>3.03</v>
      </c>
      <c r="D12" s="7">
        <v>3.03</v>
      </c>
      <c r="E12" s="10">
        <v>0</v>
      </c>
      <c r="F12" s="6"/>
      <c r="G12" s="6"/>
      <c r="H12" s="6"/>
    </row>
    <row r="13" spans="1:8" ht="23.25" customHeight="1">
      <c r="A13" s="8">
        <v>2101103</v>
      </c>
      <c r="B13" s="8" t="s">
        <v>43</v>
      </c>
      <c r="C13" s="7">
        <v>3.03</v>
      </c>
      <c r="D13" s="7">
        <v>3.03</v>
      </c>
      <c r="E13" s="10">
        <v>0</v>
      </c>
      <c r="F13" s="6"/>
      <c r="G13" s="6"/>
      <c r="H13" s="6"/>
    </row>
    <row r="14" spans="1:8" ht="23.25" customHeight="1">
      <c r="A14" s="8">
        <v>21012</v>
      </c>
      <c r="B14" s="8" t="s">
        <v>44</v>
      </c>
      <c r="C14" s="7">
        <v>7.98</v>
      </c>
      <c r="D14" s="7">
        <v>7.98</v>
      </c>
      <c r="E14" s="10">
        <v>0</v>
      </c>
      <c r="F14" s="6"/>
      <c r="G14" s="6"/>
      <c r="H14" s="6"/>
    </row>
    <row r="15" spans="1:8" ht="23.25" customHeight="1">
      <c r="A15" s="8">
        <v>2101201</v>
      </c>
      <c r="B15" s="8" t="s">
        <v>45</v>
      </c>
      <c r="C15" s="7">
        <v>7.98</v>
      </c>
      <c r="D15" s="7">
        <v>7.98</v>
      </c>
      <c r="E15" s="10">
        <v>0</v>
      </c>
      <c r="F15" s="6"/>
      <c r="G15" s="6"/>
      <c r="H15" s="6"/>
    </row>
    <row r="16" spans="1:8" ht="23.25" customHeight="1">
      <c r="A16" s="8">
        <v>224</v>
      </c>
      <c r="B16" s="8" t="s">
        <v>46</v>
      </c>
      <c r="C16" s="7">
        <v>180.39</v>
      </c>
      <c r="D16" s="7">
        <v>118.1</v>
      </c>
      <c r="E16" s="7">
        <v>62.29</v>
      </c>
      <c r="F16" s="6"/>
      <c r="G16" s="6"/>
      <c r="H16" s="6"/>
    </row>
    <row r="17" spans="1:8" ht="23.25" customHeight="1">
      <c r="A17" s="8">
        <v>22401</v>
      </c>
      <c r="B17" s="8" t="s">
        <v>47</v>
      </c>
      <c r="C17" s="7">
        <v>180.39</v>
      </c>
      <c r="D17" s="7">
        <v>118.1</v>
      </c>
      <c r="E17" s="7">
        <v>62.29</v>
      </c>
      <c r="F17" s="6"/>
      <c r="G17" s="6"/>
      <c r="H17" s="6"/>
    </row>
    <row r="18" spans="1:8" ht="23.25" customHeight="1">
      <c r="A18" s="8">
        <v>2240101</v>
      </c>
      <c r="B18" s="8" t="s">
        <v>48</v>
      </c>
      <c r="C18" s="7">
        <v>118.1</v>
      </c>
      <c r="D18" s="7">
        <v>118.1</v>
      </c>
      <c r="E18" s="10">
        <v>0</v>
      </c>
      <c r="F18" s="6"/>
      <c r="G18" s="6"/>
      <c r="H18" s="6"/>
    </row>
    <row r="19" spans="1:8" ht="23.25" customHeight="1">
      <c r="A19" s="8">
        <v>2240106</v>
      </c>
      <c r="B19" s="8" t="s">
        <v>49</v>
      </c>
      <c r="C19" s="7">
        <v>38.33</v>
      </c>
      <c r="D19" s="10">
        <v>0</v>
      </c>
      <c r="E19" s="7">
        <v>38.33</v>
      </c>
      <c r="F19" s="6"/>
      <c r="G19" s="6"/>
      <c r="H19" s="6"/>
    </row>
    <row r="20" spans="1:8" ht="23.25" customHeight="1">
      <c r="A20" s="8">
        <v>2240199</v>
      </c>
      <c r="B20" s="8" t="s">
        <v>50</v>
      </c>
      <c r="C20" s="7">
        <v>23.96</v>
      </c>
      <c r="D20" s="10">
        <v>0</v>
      </c>
      <c r="E20" s="7">
        <v>23.96</v>
      </c>
      <c r="F20" s="6"/>
      <c r="G20" s="6"/>
      <c r="H20" s="6"/>
    </row>
    <row r="21" spans="1:8" ht="23.25" customHeight="1">
      <c r="A21" s="8">
        <v>22499</v>
      </c>
      <c r="B21" s="8" t="s">
        <v>51</v>
      </c>
      <c r="C21" s="7">
        <v>0</v>
      </c>
      <c r="D21" s="10">
        <v>0</v>
      </c>
      <c r="E21" s="7">
        <v>0</v>
      </c>
      <c r="F21" s="6"/>
      <c r="G21" s="6"/>
      <c r="H21" s="6"/>
    </row>
    <row r="22" spans="1:8" ht="23.25" customHeight="1">
      <c r="A22" s="8">
        <v>221</v>
      </c>
      <c r="B22" s="8" t="s">
        <v>52</v>
      </c>
      <c r="C22" s="7">
        <v>11.94</v>
      </c>
      <c r="D22" s="7">
        <v>11.94</v>
      </c>
      <c r="E22" s="10">
        <v>0</v>
      </c>
      <c r="F22" s="6"/>
      <c r="G22" s="6"/>
      <c r="H22" s="6"/>
    </row>
    <row r="23" spans="1:8" ht="23.25" customHeight="1">
      <c r="A23" s="8">
        <v>22102</v>
      </c>
      <c r="B23" s="8" t="s">
        <v>53</v>
      </c>
      <c r="C23" s="7">
        <v>11.94</v>
      </c>
      <c r="D23" s="7">
        <v>11.94</v>
      </c>
      <c r="E23" s="10">
        <v>0</v>
      </c>
      <c r="F23" s="6"/>
      <c r="G23" s="6"/>
      <c r="H23" s="6"/>
    </row>
    <row r="24" spans="1:8" ht="23.25" customHeight="1">
      <c r="A24" s="8">
        <v>2210201</v>
      </c>
      <c r="B24" s="8" t="s">
        <v>54</v>
      </c>
      <c r="C24" s="7">
        <v>11.94</v>
      </c>
      <c r="D24" s="7">
        <v>11.94</v>
      </c>
      <c r="E24" s="10">
        <v>0</v>
      </c>
      <c r="F24" s="6"/>
      <c r="G24" s="6"/>
      <c r="H24" s="6"/>
    </row>
    <row r="25" spans="1:8" ht="23.25" customHeight="1">
      <c r="A25" s="97" t="s">
        <v>181</v>
      </c>
      <c r="B25" s="97"/>
      <c r="C25" s="7">
        <f>C5+C11+C16+C22</f>
        <v>218.19</v>
      </c>
      <c r="D25" s="7">
        <f>D5+D11+D16+D22</f>
        <v>155.89999999999998</v>
      </c>
      <c r="E25" s="7">
        <f>E5+E11+E16+E22</f>
        <v>62.29</v>
      </c>
      <c r="F25" s="6"/>
      <c r="G25" s="6"/>
      <c r="H25" s="6"/>
    </row>
  </sheetData>
  <sheetProtection/>
  <mergeCells count="4">
    <mergeCell ref="A1:H1"/>
    <mergeCell ref="G2:H2"/>
    <mergeCell ref="A3:B3"/>
    <mergeCell ref="A25:B2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波密县城管大队</cp:lastModifiedBy>
  <cp:lastPrinted>2021-01-28T10:24:50Z</cp:lastPrinted>
  <dcterms:created xsi:type="dcterms:W3CDTF">2006-09-13T11:21:51Z</dcterms:created>
  <dcterms:modified xsi:type="dcterms:W3CDTF">2021-01-28T10:25:43Z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