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<sst xmlns="http://schemas.openxmlformats.org/spreadsheetml/2006/main" count="304" uniqueCount="194">
  <si>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</si>
  <si>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</si>
  <si>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</si>
  <si>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</si>
  <si>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</si>
  <si>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</si>
  <si>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</si>
  <si>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</si>
  <si>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</si>
  <si>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</si>
  <si>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</si>
  <si>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</si>
  <si>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</si>
  <si>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</si>
  <si>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</si>
  <si>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</si>
  <si>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</si>
  <si>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</si>
  <si>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</si>
  <si>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</si>
  <si>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</si>
  <si>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</si>
  <si>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</si>
  <si>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</si>
  <si>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</si>
  <si>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</si>
  <si>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</si>
  <si>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</si>
  <si>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</si>
  <si>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</si>
  <si>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</si>
  <si>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</si>
  <si>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</si>
  <si>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</si>
  <si>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</si>
  <si>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</si>
  <si>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</si>
  <si>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</si>
  <si>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</si>
  <si>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</si>
  <si>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</si>
  <si>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</si>
  <si>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</si>
  <si>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</si>
  <si>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</si>
  <si>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</si>
  <si>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</si>
  <si>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</si>
  <si>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</si>
  <si>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</si>
  <si>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</si>
  <si>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</si>
  <si>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</si>
  <si>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</si>
  <si>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</si>
  <si>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</si>
  <si>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</si>
  <si>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</si>
  <si>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</si>
  <si>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</si>
  <si>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</si>
  <si>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</si>
  <si>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</si>
  <si>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</si>
  <si>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</si>
  <si>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</si>
  <si>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</si>
  <si>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</si>
  <si>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</si>
  <si>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</si>
  <si>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</si>
  <si>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</si>
  <si>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</si>
  <si>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</si>
  <si>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</si>
  <si>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</si>
  <si>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</si>
  <si>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</si>
  <si>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</si>
  <si>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</si>
  <si>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</si>
  <si>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</si>
  <si>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</si>
  <si>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</si>
  <si>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</si>
  <si>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</si>
  <si>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</si>
  <si>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</si>
  <si>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</si>
  <si>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</si>
  <si>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</si>
  <si>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</si>
  <si>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</si>
  <si>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</si>
  <si>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</si>
  <si>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</si>
  <si>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</si>
  <si>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</si>
  <si>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</si>
  <si>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</si>
  <si>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</si>
  <si>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</si>
  <si>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</si>
  <si>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</si>
  <si>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</si>
  <si>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</si>
  <si>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</si>
  <si>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</si>
  <si>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</si>
  <si>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</si>
  <si>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</si>
  <si>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 xml:space="preserve">       2.如此表为空表，请说明原因。</t>
  </si>
  <si>
    <t>2020年预算数</t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</si>
  <si>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</si>
  <si>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</si>
  <si>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</si>
  <si>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t>说明：本部门2020年没有使用政府性基金安排的支出，故本表无数据。</t>
  </si>
  <si>
    <t>(五)……</t>
  </si>
  <si>
    <t>(六)……</t>
  </si>
  <si>
    <t>(七)社会保障和就业</t>
  </si>
  <si>
    <t>（八）卫生健康支出</t>
  </si>
  <si>
    <t xml:space="preserve"> (九)农林水支出</t>
  </si>
  <si>
    <t>(十)住房保障支出</t>
  </si>
  <si>
    <t>社会保障和就业事务</t>
  </si>
  <si>
    <t>财政对基本养老保险基金的补助</t>
  </si>
  <si>
    <t>财政对其他基本养老保险基金的补助</t>
  </si>
  <si>
    <t>财政对社会保险基金的补助</t>
  </si>
  <si>
    <t>财政对工伤保险基金的补助</t>
  </si>
  <si>
    <t>财政对生育保险基金的补助</t>
  </si>
  <si>
    <t>卫生健康支出</t>
  </si>
  <si>
    <t>公务员医疗</t>
  </si>
  <si>
    <t>财政对城镇职工基本医疗保险基金的补助</t>
  </si>
  <si>
    <t>农林水支出</t>
  </si>
  <si>
    <t>扶贫</t>
  </si>
  <si>
    <t>行政运行（扶贫）</t>
  </si>
  <si>
    <t>农村基础设施建设</t>
  </si>
  <si>
    <t>其他扶贫支出</t>
  </si>
  <si>
    <t>住房保障支出</t>
  </si>
  <si>
    <t>住房改革支出</t>
  </si>
  <si>
    <t>住房公积金</t>
  </si>
  <si>
    <t>职工基本医疗保险缴费</t>
  </si>
  <si>
    <t>公务员医疗补助缴费</t>
  </si>
  <si>
    <t>其他社会保险缴费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</si>
  <si>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</si>
  <si>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</si>
  <si>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99</t>
  </si>
  <si>
    <t>其他工资福利支出（休假探亲费）</t>
  </si>
  <si>
    <t>其他工资福利支出（未休假人员补助）</t>
  </si>
  <si>
    <t>08</t>
  </si>
  <si>
    <r>
      <t>1</t>
    </r>
    <r>
      <rPr>
        <sz val="10.5"/>
        <color indexed="8"/>
        <rFont val="宋体"/>
        <family val="0"/>
      </rPr>
      <t>0</t>
    </r>
  </si>
  <si>
    <r>
      <t>1</t>
    </r>
    <r>
      <rPr>
        <sz val="10.5"/>
        <color indexed="8"/>
        <rFont val="宋体"/>
        <family val="0"/>
      </rPr>
      <t>1</t>
    </r>
  </si>
  <si>
    <t>12</t>
  </si>
  <si>
    <t>机关商品和服务支出</t>
  </si>
  <si>
    <t xml:space="preserve"> 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</si>
  <si>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</si>
  <si>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</si>
  <si>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t>会议费</t>
  </si>
  <si>
    <t>培训费</t>
  </si>
  <si>
    <t>04</t>
  </si>
  <si>
    <t>专用材料购置费</t>
  </si>
  <si>
    <t>06</t>
  </si>
  <si>
    <t>公务用车运行维护费</t>
  </si>
  <si>
    <t>09</t>
  </si>
  <si>
    <t>维修（护）费</t>
  </si>
  <si>
    <t>其他商品服务支出</t>
  </si>
  <si>
    <t>01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</si>
  <si>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</si>
  <si>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</si>
  <si>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</si>
  <si>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</si>
  <si>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</si>
  <si>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</si>
  <si>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</si>
  <si>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</si>
  <si>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</si>
  <si>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</si>
  <si>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</si>
  <si>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</si>
  <si>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</si>
  <si>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</si>
  <si>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</si>
  <si>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</si>
  <si>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15</t>
  </si>
  <si>
    <t>16</t>
  </si>
  <si>
    <t>18</t>
  </si>
  <si>
    <t>专用材料费</t>
  </si>
  <si>
    <t>17</t>
  </si>
  <si>
    <t>31</t>
  </si>
  <si>
    <t>13</t>
  </si>
  <si>
    <t>502</t>
  </si>
  <si>
    <t>七、社会保障和就业支出</t>
  </si>
  <si>
    <t>八、卫生健康支出</t>
  </si>
  <si>
    <t>九、农林水支出</t>
  </si>
  <si>
    <t>十、住房保障支出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</si>
</sst>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D15" sqref="D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17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4.25" thickBot="1">
      <c r="A2" s="74" t="s">
        <v>102</v>
      </c>
      <c r="B2" s="74"/>
      <c r="C2" s="39"/>
      <c r="D2" s="11"/>
      <c r="E2" s="73" t="s">
        <v>66</v>
      </c>
      <c r="F2" s="73"/>
    </row>
    <row r="3" spans="1:6" ht="29.25" customHeight="1">
      <c r="A3" s="70" t="s">
        <v>1</v>
      </c>
      <c r="B3" s="71"/>
      <c r="C3" s="70" t="s">
        <v>2</v>
      </c>
      <c r="D3" s="72"/>
      <c r="E3" s="72"/>
      <c r="F3" s="71"/>
    </row>
    <row r="4" spans="1:6" ht="24.75" customHeight="1">
      <c r="A4" s="22" t="s">
        <v>3</v>
      </c>
      <c r="B4" s="22" t="s">
        <v>4</v>
      </c>
      <c r="C4" s="40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30" t="s">
        <v>8</v>
      </c>
      <c r="B5" s="8">
        <v>716.77</v>
      </c>
      <c r="C5" s="41" t="s">
        <v>9</v>
      </c>
      <c r="D5" s="8">
        <f>D12+D13+D14+D15</f>
        <v>716.77</v>
      </c>
      <c r="E5" s="66">
        <f>E12+E13+E14+E15</f>
        <v>716.77</v>
      </c>
      <c r="F5" s="8"/>
    </row>
    <row r="6" spans="1:6" ht="33.75" customHeight="1">
      <c r="A6" s="13" t="s">
        <v>10</v>
      </c>
      <c r="B6" s="14">
        <v>716.77</v>
      </c>
      <c r="C6" s="42" t="s">
        <v>11</v>
      </c>
      <c r="D6" s="8"/>
      <c r="E6" s="8"/>
      <c r="F6" s="8"/>
    </row>
    <row r="7" spans="1:6" ht="33.75" customHeight="1">
      <c r="A7" s="13" t="s">
        <v>12</v>
      </c>
      <c r="B7" s="14"/>
      <c r="C7" s="42" t="s">
        <v>13</v>
      </c>
      <c r="D7" s="8"/>
      <c r="E7" s="8"/>
      <c r="F7" s="8"/>
    </row>
    <row r="8" spans="1:6" ht="33.75" customHeight="1">
      <c r="A8" s="13"/>
      <c r="B8" s="14"/>
      <c r="C8" s="42" t="s">
        <v>14</v>
      </c>
      <c r="D8" s="8"/>
      <c r="E8" s="8"/>
      <c r="F8" s="8"/>
    </row>
    <row r="9" spans="1:6" ht="33.75" customHeight="1">
      <c r="A9" s="13" t="s">
        <v>15</v>
      </c>
      <c r="B9" s="14"/>
      <c r="C9" s="42" t="s">
        <v>16</v>
      </c>
      <c r="D9" s="8"/>
      <c r="E9" s="8"/>
      <c r="F9" s="8"/>
    </row>
    <row r="10" spans="1:6" ht="33.75" customHeight="1">
      <c r="A10" s="13" t="s">
        <v>10</v>
      </c>
      <c r="B10" s="14"/>
      <c r="C10" s="42" t="s">
        <v>117</v>
      </c>
      <c r="D10" s="8"/>
      <c r="E10" s="8"/>
      <c r="F10" s="8"/>
    </row>
    <row r="11" spans="1:6" ht="33.75" customHeight="1">
      <c r="A11" s="13" t="s">
        <v>12</v>
      </c>
      <c r="B11" s="14"/>
      <c r="C11" s="42" t="s">
        <v>118</v>
      </c>
      <c r="D11" s="8"/>
      <c r="E11" s="8"/>
      <c r="F11" s="8"/>
    </row>
    <row r="12" spans="1:6" ht="33.75" customHeight="1">
      <c r="A12" s="13"/>
      <c r="B12" s="14"/>
      <c r="C12" s="42" t="s">
        <v>119</v>
      </c>
      <c r="D12" s="66">
        <v>14.95</v>
      </c>
      <c r="E12" s="37">
        <v>14.95</v>
      </c>
      <c r="F12" s="37"/>
    </row>
    <row r="13" spans="1:6" ht="33.75" customHeight="1">
      <c r="A13" s="13"/>
      <c r="B13" s="14"/>
      <c r="C13" s="42" t="s">
        <v>120</v>
      </c>
      <c r="D13" s="66">
        <v>9.93</v>
      </c>
      <c r="E13" s="37">
        <v>9.93</v>
      </c>
      <c r="F13" s="37"/>
    </row>
    <row r="14" spans="1:6" ht="33.75" customHeight="1">
      <c r="A14" s="13"/>
      <c r="B14" s="14"/>
      <c r="C14" s="42" t="s">
        <v>121</v>
      </c>
      <c r="D14" s="66">
        <v>680.61</v>
      </c>
      <c r="E14" s="37">
        <v>680.61</v>
      </c>
      <c r="F14" s="37"/>
    </row>
    <row r="15" spans="1:6" ht="33.75" customHeight="1">
      <c r="A15" s="14"/>
      <c r="B15" s="14"/>
      <c r="C15" s="42" t="s">
        <v>122</v>
      </c>
      <c r="D15" s="66">
        <v>11.28</v>
      </c>
      <c r="E15" s="8">
        <v>11.28</v>
      </c>
      <c r="F15" s="8"/>
    </row>
    <row r="16" spans="1:6" ht="33.75" customHeight="1">
      <c r="A16" s="14"/>
      <c r="B16" s="14"/>
      <c r="C16" s="42" t="s">
        <v>17</v>
      </c>
      <c r="D16" s="8"/>
      <c r="E16" s="8"/>
      <c r="F16" s="8"/>
    </row>
    <row r="17" spans="1:6" ht="33.75" customHeight="1">
      <c r="A17" s="14"/>
      <c r="B17" s="14"/>
      <c r="C17" s="42"/>
      <c r="D17" s="8"/>
      <c r="E17" s="8"/>
      <c r="F17" s="8"/>
    </row>
    <row r="18" spans="1:6" s="49" customFormat="1" ht="33.75" customHeight="1">
      <c r="A18" s="64" t="s">
        <v>18</v>
      </c>
      <c r="B18" s="64">
        <f>B5</f>
        <v>716.77</v>
      </c>
      <c r="C18" s="65" t="s">
        <v>19</v>
      </c>
      <c r="D18" s="48">
        <f>SUM(D12:D17)</f>
        <v>716.77</v>
      </c>
      <c r="E18" s="48">
        <f>SUM(E12:E17)</f>
        <v>716.77</v>
      </c>
      <c r="F18" s="48"/>
    </row>
    <row r="19" ht="24">
      <c r="A19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9.7109375" style="0" customWidth="1"/>
    <col min="2" max="2" width="17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9" t="s">
        <v>27</v>
      </c>
      <c r="B1" s="79"/>
      <c r="C1" s="79"/>
      <c r="D1" s="79"/>
      <c r="E1" s="79"/>
      <c r="F1" s="79"/>
    </row>
    <row r="2" spans="1:6" ht="16.5" customHeight="1">
      <c r="A2" s="31" t="s">
        <v>104</v>
      </c>
      <c r="B2" s="32"/>
      <c r="C2" s="32"/>
      <c r="D2" s="32"/>
      <c r="E2" s="32"/>
      <c r="F2" s="33" t="s">
        <v>103</v>
      </c>
    </row>
    <row r="3" spans="1:6" ht="45" customHeight="1">
      <c r="A3" s="76" t="s">
        <v>20</v>
      </c>
      <c r="B3" s="76"/>
      <c r="C3" s="76" t="s">
        <v>112</v>
      </c>
      <c r="D3" s="76"/>
      <c r="E3" s="76"/>
      <c r="F3" s="76" t="s">
        <v>21</v>
      </c>
    </row>
    <row r="4" spans="1:6" ht="45" customHeight="1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76"/>
    </row>
    <row r="5" spans="1:6" ht="45" customHeight="1">
      <c r="A5" s="8">
        <v>208</v>
      </c>
      <c r="B5" s="43" t="s">
        <v>123</v>
      </c>
      <c r="C5" s="68">
        <f>C6</f>
        <v>14.15</v>
      </c>
      <c r="D5" s="48">
        <f>D6</f>
        <v>14.15</v>
      </c>
      <c r="E5" s="8"/>
      <c r="F5" s="8"/>
    </row>
    <row r="6" spans="1:6" ht="45" customHeight="1">
      <c r="A6" s="44">
        <v>20826</v>
      </c>
      <c r="B6" s="44" t="s">
        <v>124</v>
      </c>
      <c r="C6" s="67">
        <v>14.15</v>
      </c>
      <c r="D6" s="8">
        <v>14.15</v>
      </c>
      <c r="E6" s="8"/>
      <c r="F6" s="8"/>
    </row>
    <row r="7" spans="1:6" ht="45" customHeight="1">
      <c r="A7" s="44">
        <v>2082699</v>
      </c>
      <c r="B7" s="44" t="s">
        <v>125</v>
      </c>
      <c r="C7" s="67">
        <v>14.15</v>
      </c>
      <c r="D7" s="37">
        <v>14.15</v>
      </c>
      <c r="E7" s="8"/>
      <c r="F7" s="8"/>
    </row>
    <row r="8" spans="1:6" ht="45" customHeight="1">
      <c r="A8" s="45">
        <v>20827</v>
      </c>
      <c r="B8" s="45" t="s">
        <v>126</v>
      </c>
      <c r="C8" s="68">
        <f>C9+C10</f>
        <v>0.8</v>
      </c>
      <c r="D8" s="48">
        <f>D9+D10</f>
        <v>0.8</v>
      </c>
      <c r="E8" s="37"/>
      <c r="F8" s="37"/>
    </row>
    <row r="9" spans="1:6" ht="45" customHeight="1">
      <c r="A9" s="44">
        <v>2082702</v>
      </c>
      <c r="B9" s="44" t="s">
        <v>127</v>
      </c>
      <c r="C9" s="67">
        <v>0.18</v>
      </c>
      <c r="D9" s="37">
        <v>0.18</v>
      </c>
      <c r="E9" s="37"/>
      <c r="F9" s="37"/>
    </row>
    <row r="10" spans="1:6" ht="45" customHeight="1">
      <c r="A10" s="44">
        <v>2082703</v>
      </c>
      <c r="B10" s="44" t="s">
        <v>128</v>
      </c>
      <c r="C10" s="67">
        <v>0.62</v>
      </c>
      <c r="D10" s="37">
        <v>0.62</v>
      </c>
      <c r="E10" s="37"/>
      <c r="F10" s="37"/>
    </row>
    <row r="11" spans="1:6" ht="45" customHeight="1">
      <c r="A11" s="45">
        <v>210</v>
      </c>
      <c r="B11" s="45" t="s">
        <v>129</v>
      </c>
      <c r="C11" s="68">
        <f>C12+C13</f>
        <v>9.93</v>
      </c>
      <c r="D11" s="48">
        <f>D12+D13</f>
        <v>9.93</v>
      </c>
      <c r="E11" s="37"/>
      <c r="F11" s="37"/>
    </row>
    <row r="12" spans="1:6" ht="45" customHeight="1">
      <c r="A12" s="44">
        <v>2101103</v>
      </c>
      <c r="B12" s="44" t="s">
        <v>130</v>
      </c>
      <c r="C12" s="67">
        <v>2.86</v>
      </c>
      <c r="D12" s="37">
        <v>2.86</v>
      </c>
      <c r="E12" s="37"/>
      <c r="F12" s="37"/>
    </row>
    <row r="13" spans="1:6" ht="45" customHeight="1">
      <c r="A13" s="44">
        <v>2101201</v>
      </c>
      <c r="B13" s="44" t="s">
        <v>131</v>
      </c>
      <c r="C13" s="67">
        <v>7.07</v>
      </c>
      <c r="D13" s="37">
        <v>7.07</v>
      </c>
      <c r="E13" s="37"/>
      <c r="F13" s="37"/>
    </row>
    <row r="14" spans="1:6" s="49" customFormat="1" ht="45" customHeight="1">
      <c r="A14" s="47">
        <v>213</v>
      </c>
      <c r="B14" s="47" t="s">
        <v>132</v>
      </c>
      <c r="C14" s="48">
        <f aca="true" t="shared" si="0" ref="C14:C22">D14+E14</f>
        <v>680.61</v>
      </c>
      <c r="D14" s="48">
        <f>D15</f>
        <v>112.08</v>
      </c>
      <c r="E14" s="48">
        <f>E15</f>
        <v>568.53</v>
      </c>
      <c r="F14" s="48"/>
    </row>
    <row r="15" spans="1:6" s="49" customFormat="1" ht="45" customHeight="1">
      <c r="A15" s="47">
        <v>21305</v>
      </c>
      <c r="B15" s="47" t="s">
        <v>133</v>
      </c>
      <c r="C15" s="68">
        <f t="shared" si="0"/>
        <v>680.61</v>
      </c>
      <c r="D15" s="48">
        <f>D16+D17+D18</f>
        <v>112.08</v>
      </c>
      <c r="E15" s="48">
        <f>E16</f>
        <v>568.53</v>
      </c>
      <c r="F15" s="48"/>
    </row>
    <row r="16" spans="1:6" ht="45" customHeight="1">
      <c r="A16" s="44">
        <v>2130501</v>
      </c>
      <c r="B16" s="44" t="s">
        <v>134</v>
      </c>
      <c r="C16" s="68">
        <f t="shared" si="0"/>
        <v>680.61</v>
      </c>
      <c r="D16" s="37">
        <v>112.08</v>
      </c>
      <c r="E16" s="37">
        <f>E17+E18</f>
        <v>568.53</v>
      </c>
      <c r="F16" s="37"/>
    </row>
    <row r="17" spans="1:6" ht="45" customHeight="1">
      <c r="A17" s="8">
        <v>2130504</v>
      </c>
      <c r="B17" s="37" t="s">
        <v>135</v>
      </c>
      <c r="C17" s="68">
        <f t="shared" si="0"/>
        <v>558.53</v>
      </c>
      <c r="D17" s="8">
        <v>0</v>
      </c>
      <c r="E17" s="37">
        <v>558.53</v>
      </c>
      <c r="F17" s="8"/>
    </row>
    <row r="18" spans="1:6" ht="45" customHeight="1">
      <c r="A18" s="8">
        <v>2130599</v>
      </c>
      <c r="B18" s="37" t="s">
        <v>136</v>
      </c>
      <c r="C18" s="68">
        <f t="shared" si="0"/>
        <v>10</v>
      </c>
      <c r="D18" s="8">
        <v>0</v>
      </c>
      <c r="E18" s="37">
        <v>10</v>
      </c>
      <c r="F18" s="8"/>
    </row>
    <row r="19" spans="1:6" s="49" customFormat="1" ht="45" customHeight="1">
      <c r="A19" s="47">
        <v>221</v>
      </c>
      <c r="B19" s="47" t="s">
        <v>137</v>
      </c>
      <c r="C19" s="68">
        <f t="shared" si="0"/>
        <v>11.28</v>
      </c>
      <c r="D19" s="48">
        <f>D20</f>
        <v>11.28</v>
      </c>
      <c r="E19" s="48"/>
      <c r="F19" s="48"/>
    </row>
    <row r="20" spans="1:6" ht="45" customHeight="1">
      <c r="A20" s="44">
        <v>22102</v>
      </c>
      <c r="B20" s="44" t="s">
        <v>138</v>
      </c>
      <c r="C20" s="68">
        <f t="shared" si="0"/>
        <v>11.28</v>
      </c>
      <c r="D20" s="37">
        <v>11.28</v>
      </c>
      <c r="E20" s="37"/>
      <c r="F20" s="37"/>
    </row>
    <row r="21" spans="1:6" ht="45" customHeight="1">
      <c r="A21" s="44">
        <v>2210201</v>
      </c>
      <c r="B21" s="44" t="s">
        <v>139</v>
      </c>
      <c r="C21" s="68">
        <f t="shared" si="0"/>
        <v>11.28</v>
      </c>
      <c r="D21" s="37">
        <v>11.28</v>
      </c>
      <c r="E21" s="8"/>
      <c r="F21" s="8"/>
    </row>
    <row r="22" spans="1:6" s="49" customFormat="1" ht="45" customHeight="1">
      <c r="A22" s="48"/>
      <c r="B22" s="48" t="s">
        <v>91</v>
      </c>
      <c r="C22" s="48">
        <f t="shared" si="0"/>
        <v>716.77</v>
      </c>
      <c r="D22" s="48">
        <f>D5+D8+D11+D14+D19</f>
        <v>148.24</v>
      </c>
      <c r="E22" s="48">
        <f>E14</f>
        <v>568.53</v>
      </c>
      <c r="F22" s="48"/>
    </row>
    <row r="23" spans="1:6" ht="13.5">
      <c r="A23" s="77" t="s">
        <v>79</v>
      </c>
      <c r="B23" s="78"/>
      <c r="C23" s="78"/>
      <c r="D23" s="78"/>
      <c r="E23" s="78"/>
      <c r="F23" s="78"/>
    </row>
  </sheetData>
  <sheetProtection/>
  <mergeCells count="5">
    <mergeCell ref="A3:B3"/>
    <mergeCell ref="C3:E3"/>
    <mergeCell ref="F3:F4"/>
    <mergeCell ref="A23:F23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8">
      <selection activeCell="K52" sqref="K52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8.8515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>
      <c r="A2" s="34" t="s">
        <v>105</v>
      </c>
      <c r="B2" s="2"/>
      <c r="I2" s="100" t="s">
        <v>103</v>
      </c>
      <c r="J2" s="101"/>
    </row>
    <row r="3" spans="1:10" ht="33" customHeight="1">
      <c r="A3" s="92" t="s">
        <v>80</v>
      </c>
      <c r="B3" s="92"/>
      <c r="C3" s="92"/>
      <c r="D3" s="92"/>
      <c r="E3" s="92" t="s">
        <v>90</v>
      </c>
      <c r="F3" s="92"/>
      <c r="G3" s="92"/>
      <c r="H3" s="92"/>
      <c r="I3" s="92"/>
      <c r="J3" s="92" t="s">
        <v>21</v>
      </c>
    </row>
    <row r="4" spans="1:10" ht="30.75" customHeight="1">
      <c r="A4" s="92" t="s">
        <v>22</v>
      </c>
      <c r="B4" s="92"/>
      <c r="C4" s="92" t="s">
        <v>93</v>
      </c>
      <c r="D4" s="92" t="s">
        <v>91</v>
      </c>
      <c r="E4" s="92" t="s">
        <v>92</v>
      </c>
      <c r="F4" s="92"/>
      <c r="G4" s="92" t="s">
        <v>93</v>
      </c>
      <c r="H4" s="90" t="s">
        <v>100</v>
      </c>
      <c r="I4" s="92" t="s">
        <v>101</v>
      </c>
      <c r="J4" s="92"/>
    </row>
    <row r="5" spans="1:10" ht="30.75" customHeight="1">
      <c r="A5" s="28" t="s">
        <v>81</v>
      </c>
      <c r="B5" s="29" t="s">
        <v>82</v>
      </c>
      <c r="C5" s="92"/>
      <c r="D5" s="92"/>
      <c r="E5" s="29" t="s">
        <v>81</v>
      </c>
      <c r="F5" s="29" t="s">
        <v>82</v>
      </c>
      <c r="G5" s="92"/>
      <c r="H5" s="91"/>
      <c r="I5" s="92"/>
      <c r="J5" s="29"/>
    </row>
    <row r="6" spans="1:10" s="49" customFormat="1" ht="45.75" customHeight="1">
      <c r="A6" s="54">
        <v>501</v>
      </c>
      <c r="B6" s="55"/>
      <c r="C6" s="48" t="s">
        <v>83</v>
      </c>
      <c r="D6" s="48">
        <f>D7+D10+D14+D15</f>
        <v>137.79</v>
      </c>
      <c r="E6" s="56">
        <v>301</v>
      </c>
      <c r="F6" s="48"/>
      <c r="G6" s="48" t="s">
        <v>94</v>
      </c>
      <c r="H6" s="48">
        <f>H7+H8+H9+H10+H11+H12+H13+H14+H15+H16+H17</f>
        <v>137.79</v>
      </c>
      <c r="I6" s="48"/>
      <c r="J6" s="48"/>
    </row>
    <row r="7" spans="1:10" ht="45.75" customHeight="1">
      <c r="A7" s="107"/>
      <c r="B7" s="93" t="s">
        <v>84</v>
      </c>
      <c r="C7" s="76" t="s">
        <v>87</v>
      </c>
      <c r="D7" s="76">
        <v>95.34</v>
      </c>
      <c r="E7" s="76"/>
      <c r="F7" s="26" t="s">
        <v>84</v>
      </c>
      <c r="G7" s="24" t="s">
        <v>95</v>
      </c>
      <c r="H7" s="24">
        <v>25.6</v>
      </c>
      <c r="I7" s="19"/>
      <c r="J7" s="19"/>
    </row>
    <row r="8" spans="1:10" ht="45.75" customHeight="1">
      <c r="A8" s="107"/>
      <c r="B8" s="93"/>
      <c r="C8" s="76"/>
      <c r="D8" s="76"/>
      <c r="E8" s="76"/>
      <c r="F8" s="26" t="s">
        <v>85</v>
      </c>
      <c r="G8" s="24" t="s">
        <v>96</v>
      </c>
      <c r="H8" s="24">
        <v>62.52</v>
      </c>
      <c r="I8" s="19"/>
      <c r="J8" s="19"/>
    </row>
    <row r="9" spans="1:10" ht="45.75" customHeight="1">
      <c r="A9" s="107"/>
      <c r="B9" s="93"/>
      <c r="C9" s="76"/>
      <c r="D9" s="76"/>
      <c r="E9" s="76"/>
      <c r="F9" s="26" t="s">
        <v>86</v>
      </c>
      <c r="G9" s="24" t="s">
        <v>97</v>
      </c>
      <c r="H9" s="24">
        <v>7.22</v>
      </c>
      <c r="I9" s="19"/>
      <c r="J9" s="19"/>
    </row>
    <row r="10" spans="1:10" ht="45.75" customHeight="1">
      <c r="A10" s="102"/>
      <c r="B10" s="93" t="s">
        <v>85</v>
      </c>
      <c r="C10" s="76" t="s">
        <v>88</v>
      </c>
      <c r="D10" s="76">
        <v>24.88</v>
      </c>
      <c r="E10" s="76"/>
      <c r="F10" s="53" t="s">
        <v>98</v>
      </c>
      <c r="G10" s="24" t="s">
        <v>99</v>
      </c>
      <c r="H10" s="24">
        <v>14.15</v>
      </c>
      <c r="I10" s="19"/>
      <c r="J10" s="19"/>
    </row>
    <row r="11" spans="1:10" ht="45.75" customHeight="1">
      <c r="A11" s="103"/>
      <c r="B11" s="93"/>
      <c r="C11" s="76"/>
      <c r="D11" s="76"/>
      <c r="E11" s="76"/>
      <c r="F11" s="53" t="s">
        <v>149</v>
      </c>
      <c r="G11" s="46" t="s">
        <v>140</v>
      </c>
      <c r="H11" s="24">
        <v>7.07</v>
      </c>
      <c r="I11" s="19"/>
      <c r="J11" s="19"/>
    </row>
    <row r="12" spans="1:10" ht="45.75" customHeight="1">
      <c r="A12" s="103"/>
      <c r="B12" s="93"/>
      <c r="C12" s="76"/>
      <c r="D12" s="76"/>
      <c r="E12" s="76"/>
      <c r="F12" s="53" t="s">
        <v>150</v>
      </c>
      <c r="G12" s="46" t="s">
        <v>141</v>
      </c>
      <c r="H12" s="37">
        <v>2.86</v>
      </c>
      <c r="I12" s="37"/>
      <c r="J12" s="37"/>
    </row>
    <row r="13" spans="1:10" ht="45.75" customHeight="1">
      <c r="A13" s="103"/>
      <c r="B13" s="93"/>
      <c r="C13" s="76"/>
      <c r="D13" s="76"/>
      <c r="E13" s="76"/>
      <c r="F13" s="53" t="s">
        <v>151</v>
      </c>
      <c r="G13" s="46" t="s">
        <v>142</v>
      </c>
      <c r="H13" s="37">
        <v>0.8</v>
      </c>
      <c r="I13" s="37"/>
      <c r="J13" s="37"/>
    </row>
    <row r="14" spans="1:10" ht="45.75" customHeight="1">
      <c r="A14" s="27"/>
      <c r="B14" s="26" t="s">
        <v>86</v>
      </c>
      <c r="C14" s="24" t="s">
        <v>89</v>
      </c>
      <c r="D14" s="24">
        <v>11.28</v>
      </c>
      <c r="E14" s="24"/>
      <c r="F14" s="26">
        <v>13</v>
      </c>
      <c r="G14" s="24" t="s">
        <v>89</v>
      </c>
      <c r="H14" s="24">
        <v>11.28</v>
      </c>
      <c r="I14" s="19"/>
      <c r="J14" s="19"/>
    </row>
    <row r="15" spans="1:10" ht="45.75" customHeight="1">
      <c r="A15" s="27"/>
      <c r="B15" s="50" t="s">
        <v>143</v>
      </c>
      <c r="C15" s="104" t="s">
        <v>144</v>
      </c>
      <c r="D15" s="94">
        <v>6.29</v>
      </c>
      <c r="E15" s="24"/>
      <c r="F15" s="52" t="s">
        <v>145</v>
      </c>
      <c r="G15" s="46" t="s">
        <v>146</v>
      </c>
      <c r="H15" s="24">
        <v>5.09</v>
      </c>
      <c r="I15" s="19"/>
      <c r="J15" s="19"/>
    </row>
    <row r="16" spans="1:10" ht="45.75" customHeight="1">
      <c r="A16" s="27"/>
      <c r="B16" s="50"/>
      <c r="C16" s="105"/>
      <c r="D16" s="95"/>
      <c r="E16" s="37"/>
      <c r="F16" s="52" t="s">
        <v>145</v>
      </c>
      <c r="G16" s="46" t="s">
        <v>147</v>
      </c>
      <c r="H16" s="37">
        <v>1.2</v>
      </c>
      <c r="I16" s="37"/>
      <c r="J16" s="37"/>
    </row>
    <row r="17" spans="1:10" ht="45.75" customHeight="1">
      <c r="A17" s="27"/>
      <c r="B17" s="25"/>
      <c r="C17" s="106"/>
      <c r="D17" s="96"/>
      <c r="E17" s="9"/>
      <c r="F17" s="52" t="s">
        <v>145</v>
      </c>
      <c r="G17" s="46" t="s">
        <v>144</v>
      </c>
      <c r="H17" s="19">
        <v>0</v>
      </c>
      <c r="I17" s="19"/>
      <c r="J17" s="19"/>
    </row>
    <row r="18" spans="1:10" s="49" customFormat="1" ht="38.25" customHeight="1">
      <c r="A18" s="54" t="s">
        <v>189</v>
      </c>
      <c r="B18" s="55"/>
      <c r="C18" s="47" t="s">
        <v>152</v>
      </c>
      <c r="D18" s="57">
        <f>D19+D29+D30+D31+D32+D33+D34+D35</f>
        <v>10.450000000000001</v>
      </c>
      <c r="E18" s="58">
        <v>302</v>
      </c>
      <c r="F18" s="47"/>
      <c r="G18" s="47" t="s">
        <v>153</v>
      </c>
      <c r="H18" s="48"/>
      <c r="I18" s="48">
        <f>I19+I20+I21+I22+I24+I23+I25+I26+I27+I28+I29+I30+I31+I32+I34+I33+I35</f>
        <v>10.45</v>
      </c>
      <c r="J18" s="48"/>
    </row>
    <row r="19" spans="1:10" ht="27" customHeight="1">
      <c r="A19" s="27"/>
      <c r="B19" s="80" t="s">
        <v>154</v>
      </c>
      <c r="C19" s="97" t="s">
        <v>155</v>
      </c>
      <c r="D19" s="83">
        <v>6.45</v>
      </c>
      <c r="E19" s="86"/>
      <c r="F19" s="52" t="s">
        <v>165</v>
      </c>
      <c r="G19" s="46" t="s">
        <v>166</v>
      </c>
      <c r="H19" s="37"/>
      <c r="I19" s="37">
        <v>1.8</v>
      </c>
      <c r="J19" s="37"/>
    </row>
    <row r="20" spans="1:10" ht="27" customHeight="1">
      <c r="A20" s="27"/>
      <c r="B20" s="81"/>
      <c r="C20" s="98"/>
      <c r="D20" s="84"/>
      <c r="E20" s="87"/>
      <c r="F20" s="52" t="s">
        <v>85</v>
      </c>
      <c r="G20" s="46" t="s">
        <v>167</v>
      </c>
      <c r="H20" s="37"/>
      <c r="I20" s="37">
        <v>0</v>
      </c>
      <c r="J20" s="37"/>
    </row>
    <row r="21" spans="1:10" ht="27" customHeight="1">
      <c r="A21" s="27"/>
      <c r="B21" s="81"/>
      <c r="C21" s="98"/>
      <c r="D21" s="84"/>
      <c r="E21" s="87"/>
      <c r="F21" s="52" t="s">
        <v>168</v>
      </c>
      <c r="G21" s="46" t="s">
        <v>169</v>
      </c>
      <c r="H21" s="37"/>
      <c r="I21" s="37">
        <v>0</v>
      </c>
      <c r="J21" s="37"/>
    </row>
    <row r="22" spans="1:10" ht="27" customHeight="1">
      <c r="A22" s="27"/>
      <c r="B22" s="81"/>
      <c r="C22" s="98"/>
      <c r="D22" s="84"/>
      <c r="E22" s="87"/>
      <c r="F22" s="52" t="s">
        <v>160</v>
      </c>
      <c r="G22" s="46" t="s">
        <v>170</v>
      </c>
      <c r="H22" s="37"/>
      <c r="I22" s="37">
        <v>0.3</v>
      </c>
      <c r="J22" s="37"/>
    </row>
    <row r="23" spans="1:10" ht="27" customHeight="1">
      <c r="A23" s="27"/>
      <c r="B23" s="81"/>
      <c r="C23" s="98"/>
      <c r="D23" s="84"/>
      <c r="E23" s="87"/>
      <c r="F23" s="52" t="s">
        <v>171</v>
      </c>
      <c r="G23" s="46" t="s">
        <v>172</v>
      </c>
      <c r="H23" s="37"/>
      <c r="I23" s="37">
        <v>0.3</v>
      </c>
      <c r="J23" s="37"/>
    </row>
    <row r="24" spans="1:10" ht="27" customHeight="1">
      <c r="A24" s="27"/>
      <c r="B24" s="81"/>
      <c r="C24" s="98"/>
      <c r="D24" s="84"/>
      <c r="E24" s="87"/>
      <c r="F24" s="52" t="s">
        <v>148</v>
      </c>
      <c r="G24" s="46" t="s">
        <v>173</v>
      </c>
      <c r="H24" s="37"/>
      <c r="I24" s="37">
        <v>0</v>
      </c>
      <c r="J24" s="37"/>
    </row>
    <row r="25" spans="1:10" ht="27" customHeight="1">
      <c r="A25" s="27"/>
      <c r="B25" s="81"/>
      <c r="C25" s="98"/>
      <c r="D25" s="84"/>
      <c r="E25" s="87"/>
      <c r="F25" s="52" t="s">
        <v>174</v>
      </c>
      <c r="G25" s="46" t="s">
        <v>175</v>
      </c>
      <c r="H25" s="37"/>
      <c r="I25" s="37">
        <v>2.1</v>
      </c>
      <c r="J25" s="37"/>
    </row>
    <row r="26" spans="1:10" ht="27" customHeight="1">
      <c r="A26" s="27"/>
      <c r="B26" s="81"/>
      <c r="C26" s="98"/>
      <c r="D26" s="84"/>
      <c r="E26" s="87"/>
      <c r="F26" s="52" t="s">
        <v>176</v>
      </c>
      <c r="G26" s="46" t="s">
        <v>177</v>
      </c>
      <c r="H26" s="37"/>
      <c r="I26" s="37">
        <v>1.91</v>
      </c>
      <c r="J26" s="37"/>
    </row>
    <row r="27" spans="1:10" ht="27" customHeight="1">
      <c r="A27" s="27"/>
      <c r="B27" s="81"/>
      <c r="C27" s="98"/>
      <c r="D27" s="84"/>
      <c r="E27" s="87"/>
      <c r="F27" s="52" t="s">
        <v>178</v>
      </c>
      <c r="G27" s="46" t="s">
        <v>179</v>
      </c>
      <c r="H27" s="37"/>
      <c r="I27" s="37">
        <v>0.04</v>
      </c>
      <c r="J27" s="37"/>
    </row>
    <row r="28" spans="1:10" ht="27" customHeight="1">
      <c r="A28" s="27"/>
      <c r="B28" s="82"/>
      <c r="C28" s="99"/>
      <c r="D28" s="85"/>
      <c r="E28" s="88"/>
      <c r="F28" s="52" t="s">
        <v>180</v>
      </c>
      <c r="G28" s="46" t="s">
        <v>181</v>
      </c>
      <c r="H28" s="37"/>
      <c r="I28" s="37">
        <v>0</v>
      </c>
      <c r="J28" s="37"/>
    </row>
    <row r="29" spans="1:10" ht="27" customHeight="1">
      <c r="A29" s="27"/>
      <c r="B29" s="52" t="s">
        <v>85</v>
      </c>
      <c r="C29" s="46" t="s">
        <v>156</v>
      </c>
      <c r="D29" s="51">
        <f>H29</f>
        <v>0</v>
      </c>
      <c r="E29" s="9"/>
      <c r="F29" s="52" t="s">
        <v>182</v>
      </c>
      <c r="G29" s="46" t="s">
        <v>156</v>
      </c>
      <c r="H29" s="37"/>
      <c r="I29" s="37">
        <v>0</v>
      </c>
      <c r="J29" s="37"/>
    </row>
    <row r="30" spans="1:10" ht="27" customHeight="1">
      <c r="A30" s="27"/>
      <c r="B30" s="52" t="s">
        <v>86</v>
      </c>
      <c r="C30" s="46" t="s">
        <v>157</v>
      </c>
      <c r="D30" s="51">
        <v>0.3</v>
      </c>
      <c r="E30" s="9"/>
      <c r="F30" s="52" t="s">
        <v>183</v>
      </c>
      <c r="G30" s="46" t="s">
        <v>157</v>
      </c>
      <c r="H30" s="37"/>
      <c r="I30" s="37">
        <v>0.3</v>
      </c>
      <c r="J30" s="37"/>
    </row>
    <row r="31" spans="1:10" ht="27" customHeight="1">
      <c r="A31" s="27"/>
      <c r="B31" s="52" t="s">
        <v>158</v>
      </c>
      <c r="C31" s="46" t="s">
        <v>159</v>
      </c>
      <c r="D31" s="51">
        <f>H31</f>
        <v>0</v>
      </c>
      <c r="E31" s="9"/>
      <c r="F31" s="52" t="s">
        <v>184</v>
      </c>
      <c r="G31" s="46" t="s">
        <v>185</v>
      </c>
      <c r="H31" s="37"/>
      <c r="I31" s="37">
        <v>0</v>
      </c>
      <c r="J31" s="37"/>
    </row>
    <row r="32" spans="1:10" ht="27" customHeight="1">
      <c r="A32" s="27"/>
      <c r="B32" s="52" t="s">
        <v>160</v>
      </c>
      <c r="C32" s="46" t="s">
        <v>31</v>
      </c>
      <c r="D32" s="51">
        <v>0.9</v>
      </c>
      <c r="E32" s="9"/>
      <c r="F32" s="52" t="s">
        <v>186</v>
      </c>
      <c r="G32" s="46" t="s">
        <v>31</v>
      </c>
      <c r="H32" s="37"/>
      <c r="I32" s="37">
        <v>0.9</v>
      </c>
      <c r="J32" s="37"/>
    </row>
    <row r="33" spans="1:10" ht="27" customHeight="1">
      <c r="A33" s="27"/>
      <c r="B33" s="52" t="s">
        <v>148</v>
      </c>
      <c r="C33" s="46" t="s">
        <v>161</v>
      </c>
      <c r="D33" s="51">
        <v>2.5</v>
      </c>
      <c r="E33" s="9"/>
      <c r="F33" s="52" t="s">
        <v>187</v>
      </c>
      <c r="G33" s="46" t="s">
        <v>161</v>
      </c>
      <c r="H33" s="37"/>
      <c r="I33" s="37">
        <v>2.5</v>
      </c>
      <c r="J33" s="37"/>
    </row>
    <row r="34" spans="1:10" ht="27" customHeight="1">
      <c r="A34" s="27"/>
      <c r="B34" s="52" t="s">
        <v>162</v>
      </c>
      <c r="C34" s="46" t="s">
        <v>163</v>
      </c>
      <c r="D34" s="51">
        <v>0.3</v>
      </c>
      <c r="E34" s="9"/>
      <c r="F34" s="52" t="s">
        <v>188</v>
      </c>
      <c r="G34" s="46" t="s">
        <v>163</v>
      </c>
      <c r="H34" s="37"/>
      <c r="I34" s="37">
        <v>0.3</v>
      </c>
      <c r="J34" s="37"/>
    </row>
    <row r="35" spans="1:10" ht="27" customHeight="1">
      <c r="A35" s="27"/>
      <c r="B35" s="52" t="s">
        <v>145</v>
      </c>
      <c r="C35" s="46" t="s">
        <v>164</v>
      </c>
      <c r="D35" s="51">
        <f>H35</f>
        <v>0</v>
      </c>
      <c r="E35" s="9"/>
      <c r="F35" s="52" t="s">
        <v>145</v>
      </c>
      <c r="G35" s="46" t="s">
        <v>164</v>
      </c>
      <c r="H35" s="37"/>
      <c r="I35" s="37">
        <v>0</v>
      </c>
      <c r="J35" s="37"/>
    </row>
    <row r="36" spans="1:10" s="49" customFormat="1" ht="45.75" customHeight="1">
      <c r="A36" s="59"/>
      <c r="B36" s="92" t="s">
        <v>5</v>
      </c>
      <c r="C36" s="92"/>
      <c r="D36" s="48">
        <f>D6+D18</f>
        <v>148.23999999999998</v>
      </c>
      <c r="E36" s="48"/>
      <c r="F36" s="48"/>
      <c r="G36" s="48"/>
      <c r="H36" s="48">
        <f>SUM(H7:H35)</f>
        <v>137.79</v>
      </c>
      <c r="I36" s="48">
        <f>SUM(I19:I35)</f>
        <v>10.450000000000001</v>
      </c>
      <c r="J36" s="48"/>
    </row>
  </sheetData>
  <sheetProtection/>
  <mergeCells count="29">
    <mergeCell ref="J3:J4"/>
    <mergeCell ref="A10:A13"/>
    <mergeCell ref="C15:C17"/>
    <mergeCell ref="G4:G5"/>
    <mergeCell ref="B7:B9"/>
    <mergeCell ref="A7:A9"/>
    <mergeCell ref="D10:D13"/>
    <mergeCell ref="E4:F4"/>
    <mergeCell ref="D4:D5"/>
    <mergeCell ref="B36:C36"/>
    <mergeCell ref="A4:B4"/>
    <mergeCell ref="A3:D3"/>
    <mergeCell ref="E3:I3"/>
    <mergeCell ref="C10:C13"/>
    <mergeCell ref="B10:B13"/>
    <mergeCell ref="C4:C5"/>
    <mergeCell ref="C7:C9"/>
    <mergeCell ref="D15:D17"/>
    <mergeCell ref="C19:C28"/>
    <mergeCell ref="B19:B28"/>
    <mergeCell ref="D19:D28"/>
    <mergeCell ref="E19:E28"/>
    <mergeCell ref="A1:J1"/>
    <mergeCell ref="H4:H5"/>
    <mergeCell ref="E10:E13"/>
    <mergeCell ref="E7:E9"/>
    <mergeCell ref="I4:I5"/>
    <mergeCell ref="D7:D9"/>
    <mergeCell ref="I2:J2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20.25" customHeight="1">
      <c r="A2" s="113" t="s">
        <v>106</v>
      </c>
      <c r="B2" s="113"/>
      <c r="C2" s="10"/>
      <c r="D2" s="10"/>
      <c r="E2" s="10"/>
      <c r="F2" s="10"/>
      <c r="G2" s="15"/>
      <c r="H2" s="17"/>
      <c r="I2" s="17"/>
      <c r="J2" s="17"/>
      <c r="K2" s="17"/>
      <c r="L2" s="17"/>
      <c r="M2" s="10"/>
      <c r="N2" s="10"/>
      <c r="O2" s="10"/>
      <c r="P2" s="10"/>
      <c r="Q2" s="101" t="s">
        <v>67</v>
      </c>
      <c r="R2" s="101"/>
    </row>
    <row r="3" spans="1:18" ht="48.75" customHeight="1">
      <c r="A3" s="111" t="s">
        <v>115</v>
      </c>
      <c r="B3" s="111"/>
      <c r="C3" s="111"/>
      <c r="D3" s="111"/>
      <c r="E3" s="111"/>
      <c r="F3" s="111"/>
      <c r="G3" s="111" t="s">
        <v>113</v>
      </c>
      <c r="H3" s="111"/>
      <c r="I3" s="111"/>
      <c r="J3" s="111"/>
      <c r="K3" s="111"/>
      <c r="L3" s="111"/>
      <c r="M3" s="111" t="s">
        <v>114</v>
      </c>
      <c r="N3" s="111"/>
      <c r="O3" s="111"/>
      <c r="P3" s="111"/>
      <c r="Q3" s="111"/>
      <c r="R3" s="111"/>
    </row>
    <row r="4" spans="1:18" ht="48.75" customHeight="1">
      <c r="A4" s="109" t="s">
        <v>5</v>
      </c>
      <c r="B4" s="110" t="s">
        <v>29</v>
      </c>
      <c r="C4" s="109" t="s">
        <v>30</v>
      </c>
      <c r="D4" s="109"/>
      <c r="E4" s="109"/>
      <c r="F4" s="110" t="s">
        <v>31</v>
      </c>
      <c r="G4" s="109" t="s">
        <v>5</v>
      </c>
      <c r="H4" s="110" t="s">
        <v>75</v>
      </c>
      <c r="I4" s="109" t="s">
        <v>30</v>
      </c>
      <c r="J4" s="109"/>
      <c r="K4" s="109"/>
      <c r="L4" s="110" t="s">
        <v>31</v>
      </c>
      <c r="M4" s="109" t="s">
        <v>5</v>
      </c>
      <c r="N4" s="110" t="s">
        <v>29</v>
      </c>
      <c r="O4" s="109" t="s">
        <v>30</v>
      </c>
      <c r="P4" s="109"/>
      <c r="Q4" s="109"/>
      <c r="R4" s="110" t="s">
        <v>31</v>
      </c>
    </row>
    <row r="5" spans="1:18" ht="52.5" customHeight="1">
      <c r="A5" s="109"/>
      <c r="B5" s="110"/>
      <c r="C5" s="5" t="s">
        <v>24</v>
      </c>
      <c r="D5" s="5" t="s">
        <v>32</v>
      </c>
      <c r="E5" s="5" t="s">
        <v>33</v>
      </c>
      <c r="F5" s="110"/>
      <c r="G5" s="109"/>
      <c r="H5" s="110"/>
      <c r="I5" s="18" t="s">
        <v>24</v>
      </c>
      <c r="J5" s="18" t="s">
        <v>32</v>
      </c>
      <c r="K5" s="18" t="s">
        <v>33</v>
      </c>
      <c r="L5" s="110"/>
      <c r="M5" s="109"/>
      <c r="N5" s="110"/>
      <c r="O5" s="5" t="s">
        <v>24</v>
      </c>
      <c r="P5" s="5" t="s">
        <v>32</v>
      </c>
      <c r="Q5" s="5" t="s">
        <v>33</v>
      </c>
      <c r="R5" s="110"/>
    </row>
    <row r="6" spans="1:18" ht="43.5" customHeight="1">
      <c r="A6" s="3">
        <f>C6+F6</f>
        <v>3.4</v>
      </c>
      <c r="B6" s="3"/>
      <c r="C6" s="3">
        <f>E6</f>
        <v>2.5</v>
      </c>
      <c r="D6" s="3"/>
      <c r="E6" s="3">
        <v>2.5</v>
      </c>
      <c r="F6" s="3">
        <v>0.9</v>
      </c>
      <c r="G6" s="3">
        <f>I6+L6</f>
        <v>2.91</v>
      </c>
      <c r="H6" s="3"/>
      <c r="I6" s="3">
        <f>K6</f>
        <v>2.5</v>
      </c>
      <c r="J6" s="3"/>
      <c r="K6" s="3">
        <v>2.5</v>
      </c>
      <c r="L6" s="3">
        <v>0.41</v>
      </c>
      <c r="M6" s="3">
        <f>O6+R6</f>
        <v>3.4</v>
      </c>
      <c r="N6" s="3"/>
      <c r="O6" s="3">
        <f>Q6</f>
        <v>2.5</v>
      </c>
      <c r="P6" s="3"/>
      <c r="Q6" s="3">
        <v>2.5</v>
      </c>
      <c r="R6" s="3">
        <v>0.9</v>
      </c>
    </row>
    <row r="7" spans="1:18" ht="4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4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4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2" ht="20.25">
      <c r="A11" s="16" t="s">
        <v>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0.25">
      <c r="A12" s="108" t="s">
        <v>76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</sheetData>
  <sheetProtection/>
  <mergeCells count="20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B2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A21" sqref="A21:F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2" t="s">
        <v>34</v>
      </c>
      <c r="B1" s="112"/>
      <c r="C1" s="112"/>
      <c r="D1" s="112"/>
      <c r="E1" s="112"/>
      <c r="F1" s="112"/>
    </row>
    <row r="2" spans="1:6" ht="21" customHeight="1">
      <c r="A2" s="35" t="s">
        <v>107</v>
      </c>
      <c r="E2" s="101" t="s">
        <v>68</v>
      </c>
      <c r="F2" s="101"/>
    </row>
    <row r="3" spans="1:6" ht="40.5" customHeight="1">
      <c r="A3" s="114" t="s">
        <v>22</v>
      </c>
      <c r="B3" s="114" t="s">
        <v>35</v>
      </c>
      <c r="C3" s="114" t="s">
        <v>36</v>
      </c>
      <c r="D3" s="114" t="s">
        <v>37</v>
      </c>
      <c r="E3" s="114"/>
      <c r="F3" s="114"/>
    </row>
    <row r="4" spans="1:6" ht="31.5" customHeight="1">
      <c r="A4" s="114"/>
      <c r="B4" s="114"/>
      <c r="C4" s="114"/>
      <c r="D4" s="20" t="s">
        <v>5</v>
      </c>
      <c r="E4" s="20" t="s">
        <v>25</v>
      </c>
      <c r="F4" s="20" t="s">
        <v>26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109" t="s">
        <v>5</v>
      </c>
      <c r="B20" s="109"/>
      <c r="C20" s="3"/>
      <c r="D20" s="3"/>
      <c r="E20" s="3"/>
      <c r="F20" s="3"/>
    </row>
    <row r="21" spans="1:6" ht="27" customHeight="1">
      <c r="A21" s="115" t="s">
        <v>116</v>
      </c>
      <c r="B21" s="115"/>
      <c r="C21" s="115"/>
      <c r="D21" s="115"/>
      <c r="E21" s="115"/>
      <c r="F21" s="115"/>
    </row>
    <row r="22" spans="1:6" ht="20.25">
      <c r="A22" s="108" t="s">
        <v>73</v>
      </c>
      <c r="B22" s="108"/>
      <c r="C22" s="108"/>
      <c r="D22" s="108"/>
      <c r="E22" s="108"/>
      <c r="F22" s="108"/>
    </row>
    <row r="23" spans="1:6" ht="20.25">
      <c r="A23" s="108" t="s">
        <v>77</v>
      </c>
      <c r="B23" s="108"/>
      <c r="C23" s="108"/>
      <c r="D23" s="108"/>
      <c r="E23" s="108"/>
      <c r="F23" s="108"/>
    </row>
  </sheetData>
  <sheetProtection/>
  <mergeCells count="10">
    <mergeCell ref="A1:F1"/>
    <mergeCell ref="A22:F22"/>
    <mergeCell ref="A23:F23"/>
    <mergeCell ref="A20:B20"/>
    <mergeCell ref="E2:F2"/>
    <mergeCell ref="A3:A4"/>
    <mergeCell ref="B3:B4"/>
    <mergeCell ref="C3:C4"/>
    <mergeCell ref="D3:F3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1" sqref="D11: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2" t="s">
        <v>78</v>
      </c>
      <c r="B1" s="112"/>
      <c r="C1" s="112"/>
      <c r="D1" s="112"/>
    </row>
    <row r="2" spans="1:4" ht="21" customHeight="1">
      <c r="A2" s="35" t="s">
        <v>108</v>
      </c>
      <c r="D2" s="21" t="s">
        <v>69</v>
      </c>
    </row>
    <row r="3" spans="1:4" ht="27.75" customHeight="1">
      <c r="A3" s="92" t="s">
        <v>1</v>
      </c>
      <c r="B3" s="92"/>
      <c r="C3" s="92" t="s">
        <v>2</v>
      </c>
      <c r="D3" s="92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38</v>
      </c>
      <c r="B5" s="8">
        <v>716.77</v>
      </c>
      <c r="C5" s="9" t="s">
        <v>39</v>
      </c>
      <c r="D5" s="8"/>
    </row>
    <row r="6" spans="1:4" ht="27.75" customHeight="1">
      <c r="A6" s="9" t="s">
        <v>40</v>
      </c>
      <c r="B6" s="8"/>
      <c r="C6" s="9" t="s">
        <v>41</v>
      </c>
      <c r="D6" s="8"/>
    </row>
    <row r="7" spans="1:4" ht="27.75" customHeight="1">
      <c r="A7" s="9" t="s">
        <v>42</v>
      </c>
      <c r="B7" s="8"/>
      <c r="C7" s="9" t="s">
        <v>43</v>
      </c>
      <c r="D7" s="8"/>
    </row>
    <row r="8" spans="1:4" ht="27.75" customHeight="1">
      <c r="A8" s="9" t="s">
        <v>44</v>
      </c>
      <c r="B8" s="8"/>
      <c r="C8" s="9" t="s">
        <v>45</v>
      </c>
      <c r="D8" s="8"/>
    </row>
    <row r="9" spans="1:4" ht="27.75" customHeight="1">
      <c r="A9" s="9" t="s">
        <v>46</v>
      </c>
      <c r="B9" s="8"/>
      <c r="C9" s="9" t="s">
        <v>47</v>
      </c>
      <c r="D9" s="8"/>
    </row>
    <row r="10" spans="1:4" ht="27.75" customHeight="1">
      <c r="A10" s="8"/>
      <c r="B10" s="8"/>
      <c r="C10" s="9" t="s">
        <v>48</v>
      </c>
      <c r="D10" s="8"/>
    </row>
    <row r="11" spans="1:4" ht="27.75" customHeight="1">
      <c r="A11" s="8"/>
      <c r="B11" s="8"/>
      <c r="C11" s="60" t="s">
        <v>190</v>
      </c>
      <c r="D11" s="37">
        <v>14.95</v>
      </c>
    </row>
    <row r="12" spans="1:4" ht="27.75" customHeight="1">
      <c r="A12" s="37"/>
      <c r="B12" s="37"/>
      <c r="C12" s="60" t="s">
        <v>191</v>
      </c>
      <c r="D12" s="37">
        <v>9.93</v>
      </c>
    </row>
    <row r="13" spans="1:4" ht="27.75" customHeight="1">
      <c r="A13" s="37"/>
      <c r="B13" s="37"/>
      <c r="C13" s="60" t="s">
        <v>192</v>
      </c>
      <c r="D13" s="37">
        <v>680.61</v>
      </c>
    </row>
    <row r="14" spans="1:4" ht="27.75" customHeight="1">
      <c r="A14" s="8"/>
      <c r="B14" s="8"/>
      <c r="C14" s="60" t="s">
        <v>193</v>
      </c>
      <c r="D14" s="37">
        <v>11.28</v>
      </c>
    </row>
    <row r="15" spans="1:4" ht="27.75" customHeight="1">
      <c r="A15" s="8" t="s">
        <v>49</v>
      </c>
      <c r="B15" s="8">
        <f>B5</f>
        <v>716.77</v>
      </c>
      <c r="C15" s="8" t="s">
        <v>50</v>
      </c>
      <c r="D15" s="8">
        <f>SUM(D11:D14)</f>
        <v>716.77</v>
      </c>
    </row>
    <row r="16" spans="1:4" ht="27.75" customHeight="1">
      <c r="A16" s="9" t="s">
        <v>51</v>
      </c>
      <c r="B16" s="8"/>
      <c r="C16" s="8"/>
      <c r="D16" s="8"/>
    </row>
    <row r="17" spans="1:4" ht="27.75" customHeight="1">
      <c r="A17" s="9" t="s">
        <v>52</v>
      </c>
      <c r="B17" s="9"/>
      <c r="C17" s="9" t="s">
        <v>53</v>
      </c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 t="s">
        <v>18</v>
      </c>
      <c r="B19" s="8">
        <f>B15+B16+B17</f>
        <v>716.77</v>
      </c>
      <c r="C19" s="8" t="s">
        <v>19</v>
      </c>
      <c r="D19" s="8">
        <f>SUM(D15)</f>
        <v>716.77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6">
      <selection activeCell="H10" sqref="H10"/>
    </sheetView>
  </sheetViews>
  <sheetFormatPr defaultColWidth="9.140625" defaultRowHeight="27.75" customHeight="1"/>
  <cols>
    <col min="2" max="2" width="18.71093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7.75" customHeight="1">
      <c r="A2" s="117" t="s">
        <v>109</v>
      </c>
      <c r="B2" s="117"/>
      <c r="K2" s="101" t="s">
        <v>67</v>
      </c>
      <c r="L2" s="101"/>
    </row>
    <row r="3" spans="1:12" ht="41.25" customHeight="1">
      <c r="A3" s="110" t="s">
        <v>55</v>
      </c>
      <c r="B3" s="110"/>
      <c r="C3" s="5" t="s">
        <v>5</v>
      </c>
      <c r="D3" s="5" t="s">
        <v>52</v>
      </c>
      <c r="E3" s="5" t="s">
        <v>56</v>
      </c>
      <c r="F3" s="5" t="s">
        <v>70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51</v>
      </c>
    </row>
    <row r="4" spans="1:12" ht="27.75" customHeight="1">
      <c r="A4" s="3" t="s">
        <v>22</v>
      </c>
      <c r="B4" s="6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>
      <c r="A5" s="37">
        <v>208</v>
      </c>
      <c r="B5" s="43" t="s">
        <v>123</v>
      </c>
      <c r="C5" s="69">
        <f>E5</f>
        <v>14.15</v>
      </c>
      <c r="D5" s="3"/>
      <c r="E5" s="48">
        <f>E6</f>
        <v>14.15</v>
      </c>
      <c r="F5" s="3"/>
      <c r="G5" s="3"/>
      <c r="H5" s="3"/>
      <c r="I5" s="3"/>
      <c r="J5" s="3"/>
      <c r="K5" s="3"/>
      <c r="L5" s="3"/>
    </row>
    <row r="6" spans="1:12" ht="27.75" customHeight="1">
      <c r="A6" s="44">
        <v>20826</v>
      </c>
      <c r="B6" s="44" t="s">
        <v>124</v>
      </c>
      <c r="C6" s="69">
        <f aca="true" t="shared" si="0" ref="C6:C23">E6</f>
        <v>14.15</v>
      </c>
      <c r="D6" s="3"/>
      <c r="E6" s="37">
        <v>14.15</v>
      </c>
      <c r="F6" s="3"/>
      <c r="G6" s="3"/>
      <c r="H6" s="3"/>
      <c r="I6" s="3"/>
      <c r="J6" s="3"/>
      <c r="K6" s="3"/>
      <c r="L6" s="3"/>
    </row>
    <row r="7" spans="1:12" ht="27.75" customHeight="1">
      <c r="A7" s="44">
        <v>2082699</v>
      </c>
      <c r="B7" s="44" t="s">
        <v>125</v>
      </c>
      <c r="C7" s="69">
        <f t="shared" si="0"/>
        <v>14.15</v>
      </c>
      <c r="D7" s="3"/>
      <c r="E7" s="37">
        <v>14.15</v>
      </c>
      <c r="F7" s="3"/>
      <c r="G7" s="3"/>
      <c r="H7" s="3"/>
      <c r="I7" s="3"/>
      <c r="J7" s="3"/>
      <c r="K7" s="3"/>
      <c r="L7" s="3"/>
    </row>
    <row r="8" spans="1:12" ht="27.75" customHeight="1">
      <c r="A8" s="45">
        <v>20827</v>
      </c>
      <c r="B8" s="45" t="s">
        <v>126</v>
      </c>
      <c r="C8" s="69">
        <f t="shared" si="0"/>
        <v>0.8</v>
      </c>
      <c r="D8" s="3"/>
      <c r="E8" s="48">
        <f>E9+E10</f>
        <v>0.8</v>
      </c>
      <c r="F8" s="3"/>
      <c r="G8" s="3"/>
      <c r="H8" s="3"/>
      <c r="I8" s="3"/>
      <c r="J8" s="3"/>
      <c r="K8" s="3"/>
      <c r="L8" s="3"/>
    </row>
    <row r="9" spans="1:12" ht="27.75" customHeight="1">
      <c r="A9" s="44">
        <v>2082702</v>
      </c>
      <c r="B9" s="44" t="s">
        <v>127</v>
      </c>
      <c r="C9" s="69">
        <f t="shared" si="0"/>
        <v>0.18</v>
      </c>
      <c r="D9" s="3"/>
      <c r="E9" s="37">
        <v>0.18</v>
      </c>
      <c r="F9" s="3"/>
      <c r="G9" s="3"/>
      <c r="H9" s="3"/>
      <c r="I9" s="3"/>
      <c r="J9" s="3"/>
      <c r="K9" s="3"/>
      <c r="L9" s="3"/>
    </row>
    <row r="10" spans="1:12" ht="27.75" customHeight="1">
      <c r="A10" s="44">
        <v>2082703</v>
      </c>
      <c r="B10" s="44" t="s">
        <v>128</v>
      </c>
      <c r="C10" s="69">
        <f t="shared" si="0"/>
        <v>0.62</v>
      </c>
      <c r="D10" s="3"/>
      <c r="E10" s="37">
        <v>0.62</v>
      </c>
      <c r="F10" s="3"/>
      <c r="G10" s="3"/>
      <c r="H10" s="3"/>
      <c r="I10" s="3"/>
      <c r="J10" s="3"/>
      <c r="K10" s="3"/>
      <c r="L10" s="3"/>
    </row>
    <row r="11" spans="1:12" ht="27.75" customHeight="1">
      <c r="A11" s="45">
        <v>210</v>
      </c>
      <c r="B11" s="45" t="s">
        <v>129</v>
      </c>
      <c r="C11" s="69">
        <f t="shared" si="0"/>
        <v>9.93</v>
      </c>
      <c r="D11" s="3"/>
      <c r="E11" s="48">
        <f>E12+E13</f>
        <v>9.93</v>
      </c>
      <c r="F11" s="3"/>
      <c r="G11" s="3"/>
      <c r="H11" s="3"/>
      <c r="I11" s="3"/>
      <c r="J11" s="3"/>
      <c r="K11" s="3"/>
      <c r="L11" s="3"/>
    </row>
    <row r="12" spans="1:12" ht="27.75" customHeight="1">
      <c r="A12" s="44">
        <v>2101103</v>
      </c>
      <c r="B12" s="44" t="s">
        <v>130</v>
      </c>
      <c r="C12" s="69">
        <f t="shared" si="0"/>
        <v>2.86</v>
      </c>
      <c r="D12" s="3"/>
      <c r="E12" s="37">
        <v>2.86</v>
      </c>
      <c r="F12" s="3"/>
      <c r="G12" s="3"/>
      <c r="H12" s="3"/>
      <c r="I12" s="3"/>
      <c r="J12" s="3"/>
      <c r="K12" s="3"/>
      <c r="L12" s="3"/>
    </row>
    <row r="13" spans="1:12" ht="27.75" customHeight="1">
      <c r="A13" s="44">
        <v>2101201</v>
      </c>
      <c r="B13" s="44" t="s">
        <v>131</v>
      </c>
      <c r="C13" s="69">
        <f t="shared" si="0"/>
        <v>7.07</v>
      </c>
      <c r="D13" s="3"/>
      <c r="E13" s="37">
        <v>7.07</v>
      </c>
      <c r="F13" s="3"/>
      <c r="G13" s="3"/>
      <c r="H13" s="3"/>
      <c r="I13" s="3"/>
      <c r="J13" s="3"/>
      <c r="K13" s="3"/>
      <c r="L13" s="3"/>
    </row>
    <row r="14" spans="1:12" ht="27.75" customHeight="1">
      <c r="A14" s="47">
        <v>213</v>
      </c>
      <c r="B14" s="47" t="s">
        <v>132</v>
      </c>
      <c r="C14" s="69">
        <f t="shared" si="0"/>
        <v>680.61</v>
      </c>
      <c r="D14" s="3"/>
      <c r="E14" s="48">
        <f>E15</f>
        <v>680.61</v>
      </c>
      <c r="F14" s="3"/>
      <c r="G14" s="3"/>
      <c r="H14" s="3"/>
      <c r="I14" s="3"/>
      <c r="J14" s="3"/>
      <c r="K14" s="3"/>
      <c r="L14" s="3"/>
    </row>
    <row r="15" spans="1:12" ht="27.75" customHeight="1">
      <c r="A15" s="47">
        <v>21305</v>
      </c>
      <c r="B15" s="47" t="s">
        <v>133</v>
      </c>
      <c r="C15" s="69">
        <f t="shared" si="0"/>
        <v>680.61</v>
      </c>
      <c r="D15" s="3"/>
      <c r="E15" s="48">
        <f>E16+E17+E18</f>
        <v>680.61</v>
      </c>
      <c r="F15" s="3"/>
      <c r="G15" s="3"/>
      <c r="H15" s="3"/>
      <c r="I15" s="3"/>
      <c r="J15" s="3"/>
      <c r="K15" s="3"/>
      <c r="L15" s="3"/>
    </row>
    <row r="16" spans="1:12" ht="27.75" customHeight="1">
      <c r="A16" s="44">
        <v>2130501</v>
      </c>
      <c r="B16" s="44" t="s">
        <v>134</v>
      </c>
      <c r="C16" s="69">
        <f t="shared" si="0"/>
        <v>112.08</v>
      </c>
      <c r="D16" s="3"/>
      <c r="E16" s="37">
        <v>112.08</v>
      </c>
      <c r="F16" s="3"/>
      <c r="G16" s="3"/>
      <c r="H16" s="3"/>
      <c r="I16" s="3"/>
      <c r="J16" s="3"/>
      <c r="K16" s="3"/>
      <c r="L16" s="3"/>
    </row>
    <row r="17" spans="1:12" ht="27.75" customHeight="1">
      <c r="A17" s="37">
        <v>2130504</v>
      </c>
      <c r="B17" s="37" t="s">
        <v>135</v>
      </c>
      <c r="C17" s="69">
        <f t="shared" si="0"/>
        <v>558.53</v>
      </c>
      <c r="D17" s="3"/>
      <c r="E17" s="37">
        <v>558.53</v>
      </c>
      <c r="F17" s="3"/>
      <c r="G17" s="3"/>
      <c r="H17" s="3"/>
      <c r="I17" s="3"/>
      <c r="J17" s="3"/>
      <c r="K17" s="3"/>
      <c r="L17" s="3"/>
    </row>
    <row r="18" spans="1:12" ht="27.75" customHeight="1">
      <c r="A18" s="37">
        <v>2130599</v>
      </c>
      <c r="B18" s="37" t="s">
        <v>136</v>
      </c>
      <c r="C18" s="69">
        <f t="shared" si="0"/>
        <v>10</v>
      </c>
      <c r="D18" s="3"/>
      <c r="E18" s="37">
        <v>10</v>
      </c>
      <c r="F18" s="3"/>
      <c r="G18" s="3"/>
      <c r="H18" s="3"/>
      <c r="I18" s="3"/>
      <c r="J18" s="3"/>
      <c r="K18" s="3"/>
      <c r="L18" s="3"/>
    </row>
    <row r="19" spans="1:12" ht="27.75" customHeight="1">
      <c r="A19" s="47">
        <v>221</v>
      </c>
      <c r="B19" s="47" t="s">
        <v>137</v>
      </c>
      <c r="C19" s="69">
        <f t="shared" si="0"/>
        <v>11.28</v>
      </c>
      <c r="D19" s="3"/>
      <c r="E19" s="48">
        <f>E20</f>
        <v>11.28</v>
      </c>
      <c r="F19" s="3"/>
      <c r="G19" s="3"/>
      <c r="H19" s="3"/>
      <c r="I19" s="3"/>
      <c r="J19" s="3"/>
      <c r="K19" s="3"/>
      <c r="L19" s="3"/>
    </row>
    <row r="20" spans="1:12" ht="27.75" customHeight="1">
      <c r="A20" s="44">
        <v>22102</v>
      </c>
      <c r="B20" s="44" t="s">
        <v>138</v>
      </c>
      <c r="C20" s="69">
        <f t="shared" si="0"/>
        <v>11.28</v>
      </c>
      <c r="D20" s="3"/>
      <c r="E20" s="37">
        <v>11.28</v>
      </c>
      <c r="F20" s="3"/>
      <c r="G20" s="3"/>
      <c r="H20" s="3"/>
      <c r="I20" s="3"/>
      <c r="J20" s="3"/>
      <c r="K20" s="3"/>
      <c r="L20" s="3"/>
    </row>
    <row r="21" spans="1:12" ht="27.75" customHeight="1">
      <c r="A21" s="44">
        <v>2210201</v>
      </c>
      <c r="B21" s="44" t="s">
        <v>139</v>
      </c>
      <c r="C21" s="69">
        <f t="shared" si="0"/>
        <v>11.28</v>
      </c>
      <c r="D21" s="3"/>
      <c r="E21" s="37">
        <v>11.28</v>
      </c>
      <c r="F21" s="3"/>
      <c r="G21" s="3"/>
      <c r="H21" s="3"/>
      <c r="I21" s="3"/>
      <c r="J21" s="3"/>
      <c r="K21" s="3"/>
      <c r="L21" s="3"/>
    </row>
    <row r="22" spans="1:12" ht="27.75" customHeight="1">
      <c r="A22" s="48"/>
      <c r="B22" s="48" t="s">
        <v>91</v>
      </c>
      <c r="C22" s="69">
        <f t="shared" si="0"/>
        <v>716.77</v>
      </c>
      <c r="D22" s="3"/>
      <c r="E22" s="62">
        <f>E5+E8+E11+E14+E19</f>
        <v>716.77</v>
      </c>
      <c r="F22" s="3"/>
      <c r="G22" s="3"/>
      <c r="H22" s="3"/>
      <c r="I22" s="3"/>
      <c r="J22" s="3"/>
      <c r="K22" s="3"/>
      <c r="L22" s="3"/>
    </row>
    <row r="23" spans="1:12" ht="27.75" customHeight="1">
      <c r="A23" s="109" t="s">
        <v>62</v>
      </c>
      <c r="B23" s="109"/>
      <c r="C23" s="69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</row>
    <row r="24" spans="1:6" ht="27.75" customHeight="1">
      <c r="A24" s="116" t="s">
        <v>73</v>
      </c>
      <c r="B24" s="116"/>
      <c r="C24" s="116"/>
      <c r="D24" s="116"/>
      <c r="E24" s="116"/>
      <c r="F24" s="116"/>
    </row>
    <row r="25" spans="1:6" ht="27.75" customHeight="1">
      <c r="A25" s="108" t="s">
        <v>111</v>
      </c>
      <c r="B25" s="108"/>
      <c r="C25" s="108"/>
      <c r="D25" s="108"/>
      <c r="E25" s="108"/>
      <c r="F25" s="108"/>
    </row>
  </sheetData>
  <sheetProtection/>
  <mergeCells count="7">
    <mergeCell ref="A3:B3"/>
    <mergeCell ref="A23:B23"/>
    <mergeCell ref="K2:L2"/>
    <mergeCell ref="A24:F24"/>
    <mergeCell ref="A25:F25"/>
    <mergeCell ref="A1:L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5" sqref="C5:E2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4" width="14.8515625" style="0" customWidth="1"/>
    <col min="5" max="5" width="13.42187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9" t="s">
        <v>63</v>
      </c>
      <c r="B1" s="79"/>
      <c r="C1" s="79"/>
      <c r="D1" s="79"/>
      <c r="E1" s="79"/>
      <c r="F1" s="79"/>
      <c r="G1" s="79"/>
      <c r="H1" s="79"/>
    </row>
    <row r="2" spans="1:8" ht="20.25" customHeight="1">
      <c r="A2" s="36" t="s">
        <v>110</v>
      </c>
      <c r="B2" s="12"/>
      <c r="C2" s="12"/>
      <c r="D2" s="12"/>
      <c r="E2" s="12"/>
      <c r="F2" s="12"/>
      <c r="G2" s="101" t="s">
        <v>68</v>
      </c>
      <c r="H2" s="101"/>
    </row>
    <row r="3" spans="1:8" ht="30.75" customHeight="1">
      <c r="A3" s="110" t="s">
        <v>55</v>
      </c>
      <c r="B3" s="110"/>
      <c r="C3" s="5" t="s">
        <v>5</v>
      </c>
      <c r="D3" s="5" t="s">
        <v>25</v>
      </c>
      <c r="E3" s="5" t="s">
        <v>26</v>
      </c>
      <c r="F3" s="5" t="s">
        <v>64</v>
      </c>
      <c r="G3" s="5" t="s">
        <v>65</v>
      </c>
      <c r="H3" s="5" t="s">
        <v>71</v>
      </c>
    </row>
    <row r="4" spans="1:8" ht="23.25" customHeight="1">
      <c r="A4" s="3" t="s">
        <v>22</v>
      </c>
      <c r="B4" s="7" t="s">
        <v>23</v>
      </c>
      <c r="C4" s="3"/>
      <c r="D4" s="3"/>
      <c r="E4" s="3"/>
      <c r="F4" s="3"/>
      <c r="G4" s="3"/>
      <c r="H4" s="3"/>
    </row>
    <row r="5" spans="1:8" ht="34.5" customHeight="1">
      <c r="A5" s="37">
        <v>208</v>
      </c>
      <c r="B5" s="43" t="s">
        <v>123</v>
      </c>
      <c r="C5" s="62">
        <f>D5+E5</f>
        <v>14.15</v>
      </c>
      <c r="D5" s="48">
        <f>D6</f>
        <v>14.15</v>
      </c>
      <c r="E5" s="3"/>
      <c r="F5" s="3"/>
      <c r="G5" s="3"/>
      <c r="H5" s="3"/>
    </row>
    <row r="6" spans="1:8" ht="34.5" customHeight="1">
      <c r="A6" s="44">
        <v>20826</v>
      </c>
      <c r="B6" s="44" t="s">
        <v>124</v>
      </c>
      <c r="C6" s="38">
        <f aca="true" t="shared" si="0" ref="C6:C21">D6+E6</f>
        <v>14.15</v>
      </c>
      <c r="D6" s="37">
        <v>14.15</v>
      </c>
      <c r="E6" s="3"/>
      <c r="F6" s="3"/>
      <c r="G6" s="3"/>
      <c r="H6" s="3"/>
    </row>
    <row r="7" spans="1:8" ht="34.5" customHeight="1">
      <c r="A7" s="44">
        <v>2082699</v>
      </c>
      <c r="B7" s="44" t="s">
        <v>125</v>
      </c>
      <c r="C7" s="38">
        <f t="shared" si="0"/>
        <v>14.15</v>
      </c>
      <c r="D7" s="37">
        <v>14.15</v>
      </c>
      <c r="E7" s="3"/>
      <c r="F7" s="3"/>
      <c r="G7" s="3"/>
      <c r="H7" s="3"/>
    </row>
    <row r="8" spans="1:8" ht="34.5" customHeight="1">
      <c r="A8" s="45">
        <v>20827</v>
      </c>
      <c r="B8" s="45" t="s">
        <v>126</v>
      </c>
      <c r="C8" s="62">
        <f t="shared" si="0"/>
        <v>0.8</v>
      </c>
      <c r="D8" s="48">
        <f>D9+D10</f>
        <v>0.8</v>
      </c>
      <c r="E8" s="3"/>
      <c r="F8" s="3"/>
      <c r="G8" s="3"/>
      <c r="H8" s="3"/>
    </row>
    <row r="9" spans="1:8" ht="34.5" customHeight="1">
      <c r="A9" s="44">
        <v>2082702</v>
      </c>
      <c r="B9" s="44" t="s">
        <v>127</v>
      </c>
      <c r="C9" s="38">
        <f t="shared" si="0"/>
        <v>0.18</v>
      </c>
      <c r="D9" s="37">
        <v>0.18</v>
      </c>
      <c r="E9" s="3"/>
      <c r="F9" s="3"/>
      <c r="G9" s="3"/>
      <c r="H9" s="3"/>
    </row>
    <row r="10" spans="1:8" ht="34.5" customHeight="1">
      <c r="A10" s="44">
        <v>2082703</v>
      </c>
      <c r="B10" s="44" t="s">
        <v>128</v>
      </c>
      <c r="C10" s="38">
        <f t="shared" si="0"/>
        <v>0.62</v>
      </c>
      <c r="D10" s="37">
        <v>0.62</v>
      </c>
      <c r="E10" s="3"/>
      <c r="F10" s="3"/>
      <c r="G10" s="3"/>
      <c r="H10" s="3"/>
    </row>
    <row r="11" spans="1:8" ht="34.5" customHeight="1">
      <c r="A11" s="45">
        <v>210</v>
      </c>
      <c r="B11" s="45" t="s">
        <v>129</v>
      </c>
      <c r="C11" s="62">
        <f t="shared" si="0"/>
        <v>9.93</v>
      </c>
      <c r="D11" s="48">
        <f>D12+D13</f>
        <v>9.93</v>
      </c>
      <c r="E11" s="3"/>
      <c r="F11" s="3"/>
      <c r="G11" s="3"/>
      <c r="H11" s="3"/>
    </row>
    <row r="12" spans="1:8" ht="34.5" customHeight="1">
      <c r="A12" s="44">
        <v>2101103</v>
      </c>
      <c r="B12" s="44" t="s">
        <v>130</v>
      </c>
      <c r="C12" s="38">
        <f t="shared" si="0"/>
        <v>2.86</v>
      </c>
      <c r="D12" s="37">
        <v>2.86</v>
      </c>
      <c r="E12" s="3"/>
      <c r="F12" s="3"/>
      <c r="G12" s="3"/>
      <c r="H12" s="3"/>
    </row>
    <row r="13" spans="1:8" ht="34.5" customHeight="1">
      <c r="A13" s="44">
        <v>2101201</v>
      </c>
      <c r="B13" s="44" t="s">
        <v>131</v>
      </c>
      <c r="C13" s="38">
        <f t="shared" si="0"/>
        <v>7.07</v>
      </c>
      <c r="D13" s="37">
        <v>7.07</v>
      </c>
      <c r="E13" s="3"/>
      <c r="F13" s="3"/>
      <c r="G13" s="3"/>
      <c r="H13" s="3"/>
    </row>
    <row r="14" spans="1:8" s="49" customFormat="1" ht="34.5" customHeight="1">
      <c r="A14" s="47">
        <v>213</v>
      </c>
      <c r="B14" s="47" t="s">
        <v>132</v>
      </c>
      <c r="C14" s="62">
        <f t="shared" si="0"/>
        <v>680.61</v>
      </c>
      <c r="D14" s="62">
        <f>D16</f>
        <v>112.08</v>
      </c>
      <c r="E14" s="62">
        <f>E15</f>
        <v>568.53</v>
      </c>
      <c r="F14" s="61"/>
      <c r="G14" s="61"/>
      <c r="H14" s="61"/>
    </row>
    <row r="15" spans="1:8" ht="34.5" customHeight="1">
      <c r="A15" s="47">
        <v>21305</v>
      </c>
      <c r="B15" s="47" t="s">
        <v>133</v>
      </c>
      <c r="C15" s="38">
        <f t="shared" si="0"/>
        <v>680.61</v>
      </c>
      <c r="D15" s="38">
        <f>D16</f>
        <v>112.08</v>
      </c>
      <c r="E15" s="38">
        <f>E17+E18</f>
        <v>568.53</v>
      </c>
      <c r="F15" s="3"/>
      <c r="G15" s="3"/>
      <c r="H15" s="3"/>
    </row>
    <row r="16" spans="1:8" ht="34.5" customHeight="1">
      <c r="A16" s="44">
        <v>2130501</v>
      </c>
      <c r="B16" s="44" t="s">
        <v>134</v>
      </c>
      <c r="C16" s="38">
        <f t="shared" si="0"/>
        <v>112.08</v>
      </c>
      <c r="D16" s="37">
        <v>112.08</v>
      </c>
      <c r="E16" s="3"/>
      <c r="F16" s="3"/>
      <c r="G16" s="3"/>
      <c r="H16" s="3"/>
    </row>
    <row r="17" spans="1:8" ht="34.5" customHeight="1">
      <c r="A17" s="37">
        <v>2130504</v>
      </c>
      <c r="B17" s="37" t="s">
        <v>135</v>
      </c>
      <c r="C17" s="38">
        <f t="shared" si="0"/>
        <v>558.53</v>
      </c>
      <c r="D17" s="38">
        <v>0</v>
      </c>
      <c r="E17" s="37">
        <v>558.53</v>
      </c>
      <c r="F17" s="3"/>
      <c r="G17" s="3"/>
      <c r="H17" s="3"/>
    </row>
    <row r="18" spans="1:8" ht="34.5" customHeight="1">
      <c r="A18" s="37">
        <v>2130599</v>
      </c>
      <c r="B18" s="37" t="s">
        <v>136</v>
      </c>
      <c r="C18" s="38">
        <f t="shared" si="0"/>
        <v>10</v>
      </c>
      <c r="D18" s="38">
        <v>0</v>
      </c>
      <c r="E18" s="37">
        <v>10</v>
      </c>
      <c r="F18" s="3"/>
      <c r="G18" s="3"/>
      <c r="H18" s="3"/>
    </row>
    <row r="19" spans="1:8" ht="34.5" customHeight="1">
      <c r="A19" s="47">
        <v>221</v>
      </c>
      <c r="B19" s="47" t="s">
        <v>137</v>
      </c>
      <c r="C19" s="62">
        <f t="shared" si="0"/>
        <v>11.28</v>
      </c>
      <c r="D19" s="48">
        <f>D20</f>
        <v>11.28</v>
      </c>
      <c r="E19" s="3"/>
      <c r="F19" s="3"/>
      <c r="G19" s="3"/>
      <c r="H19" s="3"/>
    </row>
    <row r="20" spans="1:8" ht="34.5" customHeight="1">
      <c r="A20" s="44">
        <v>22102</v>
      </c>
      <c r="B20" s="44" t="s">
        <v>138</v>
      </c>
      <c r="C20" s="38">
        <f t="shared" si="0"/>
        <v>11.28</v>
      </c>
      <c r="D20" s="37">
        <v>11.28</v>
      </c>
      <c r="E20" s="3"/>
      <c r="F20" s="3"/>
      <c r="G20" s="3"/>
      <c r="H20" s="3"/>
    </row>
    <row r="21" spans="1:8" ht="34.5" customHeight="1">
      <c r="A21" s="44">
        <v>2210201</v>
      </c>
      <c r="B21" s="44" t="s">
        <v>139</v>
      </c>
      <c r="C21" s="38">
        <f t="shared" si="0"/>
        <v>11.28</v>
      </c>
      <c r="D21" s="37">
        <v>11.28</v>
      </c>
      <c r="E21" s="3"/>
      <c r="F21" s="3"/>
      <c r="G21" s="3"/>
      <c r="H21" s="3"/>
    </row>
    <row r="22" spans="1:8" s="63" customFormat="1" ht="24.75" customHeight="1">
      <c r="A22" s="111" t="s">
        <v>62</v>
      </c>
      <c r="B22" s="111"/>
      <c r="C22" s="62">
        <f>C5+C8+C11+C14+C19</f>
        <v>716.77</v>
      </c>
      <c r="D22" s="62">
        <f>D5+D8+D11+D14+D19</f>
        <v>148.24</v>
      </c>
      <c r="E22" s="62">
        <f>E14</f>
        <v>568.53</v>
      </c>
      <c r="F22" s="62"/>
      <c r="G22" s="62"/>
      <c r="H22" s="62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2020-02-11T03:08:29Z</dcterms:modified>
  <cp:category/>
  <cp:version/>
  <cp:contentType/>
  <cp:contentStatus/>
</cp:coreProperties>
</file>