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50" firstSheet="2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<sst xmlns="http://schemas.openxmlformats.org/spreadsheetml/2006/main" count="346" uniqueCount="193">
  <si>
    <t>附件5：</t>
  </si>
  <si>
    <t>财政拨款收支总表</t>
  </si>
  <si>
    <t>单位：八盖乡小学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</si>
  <si>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</si>
  <si>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</si>
  <si>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</si>
  <si>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</si>
  <si>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</si>
  <si>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</si>
  <si>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</si>
  <si>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</si>
  <si>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</si>
  <si>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</si>
  <si>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</si>
  <si>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</si>
  <si>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</si>
  <si>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</si>
  <si>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</si>
  <si>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</si>
  <si>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</si>
  <si>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</si>
  <si>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(五）</t>
  </si>
  <si>
    <t>（六）</t>
  </si>
  <si>
    <t>（七）社会保障和就业</t>
  </si>
  <si>
    <t>（八）医疗卫生与计划生育支出</t>
  </si>
  <si>
    <t>（九）住房保障支出</t>
  </si>
  <si>
    <t>二、结转下年</t>
  </si>
  <si>
    <t>收 入 总 计</t>
  </si>
  <si>
    <t>支 出 总 计</t>
  </si>
  <si>
    <t>一般公共预算支出表</t>
  </si>
  <si>
    <t>表二</t>
  </si>
  <si>
    <t xml:space="preserve">                                      单位：万元</t>
  </si>
  <si>
    <t>功能分类科目</t>
  </si>
  <si>
    <t>2017年预算数</t>
  </si>
  <si>
    <t>备注</t>
  </si>
  <si>
    <t>科目编码</t>
  </si>
  <si>
    <t>科目名称</t>
  </si>
  <si>
    <t>小计</t>
  </si>
  <si>
    <t>基本支出</t>
  </si>
  <si>
    <t>项目支出</t>
  </si>
  <si>
    <t>教育</t>
  </si>
  <si>
    <t>普通教育</t>
  </si>
  <si>
    <t>小学教育支出</t>
  </si>
  <si>
    <t>其他政府办公厅（室）及相关机构事务支出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</si>
  <si>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</si>
  <si>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</si>
  <si>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</si>
  <si>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</si>
  <si>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</si>
  <si>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</si>
  <si>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</si>
  <si>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</si>
  <si>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</si>
  <si>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</si>
  <si>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</si>
  <si>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</si>
  <si>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</si>
  <si>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</si>
  <si>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</si>
  <si>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</si>
  <si>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</si>
  <si>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</si>
  <si>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表三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</si>
  <si>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</si>
  <si>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</si>
  <si>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</si>
  <si>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</si>
  <si>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</si>
  <si>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</si>
  <si>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</si>
  <si>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</si>
  <si>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</si>
  <si>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</si>
  <si>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</si>
  <si>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</si>
  <si>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</si>
  <si>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</si>
  <si>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</si>
  <si>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</si>
  <si>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</si>
  <si>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</si>
  <si>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</si>
  <si>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</si>
  <si>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</si>
  <si>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</si>
  <si>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</si>
  <si>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</si>
  <si>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</si>
  <si>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</si>
  <si>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</si>
  <si>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</si>
  <si>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</si>
  <si>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</si>
  <si>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</si>
  <si>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</si>
  <si>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</si>
  <si>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</si>
  <si>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</si>
  <si>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</si>
  <si>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</si>
  <si>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</si>
  <si>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</si>
  <si>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</si>
  <si>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</si>
  <si>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</si>
  <si>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</si>
  <si>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</si>
  <si>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</si>
  <si>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</si>
  <si>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</si>
  <si>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</si>
  <si>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</si>
  <si>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</si>
  <si>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</si>
  <si>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</si>
  <si>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</si>
  <si>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</si>
  <si>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r>
      <t>0</t>
    </r>
    <r>
      <rPr>
        <sz val="10.5"/>
        <color indexed="8"/>
        <rFont val="宋体"/>
        <family val="0"/>
      </rPr>
      <t>3</t>
    </r>
  </si>
  <si>
    <t>水费</t>
  </si>
  <si>
    <t>电费</t>
  </si>
  <si>
    <t>邮电费</t>
  </si>
  <si>
    <t>取暖费</t>
  </si>
  <si>
    <t>差旅费</t>
  </si>
  <si>
    <t>工会经费</t>
  </si>
  <si>
    <t>福利费</t>
  </si>
  <si>
    <t>其他交通费用</t>
  </si>
  <si>
    <t>会议费</t>
  </si>
  <si>
    <t>培训费</t>
  </si>
  <si>
    <t>专用材料购置费</t>
  </si>
  <si>
    <t>专用材料费</t>
  </si>
  <si>
    <t>公务接待费</t>
  </si>
  <si>
    <t>14</t>
  </si>
  <si>
    <t>公务用车运行维护费</t>
  </si>
  <si>
    <t>15</t>
  </si>
  <si>
    <t>维修（护）费</t>
  </si>
  <si>
    <t>16</t>
  </si>
  <si>
    <t>其他商品和服务支出</t>
  </si>
  <si>
    <t>17</t>
  </si>
  <si>
    <t>一般公共预算“三公”经费支出表</t>
  </si>
  <si>
    <t>表四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</si>
  <si>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</si>
  <si>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</si>
  <si>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</si>
  <si>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</si>
  <si>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</si>
  <si>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</si>
  <si>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</si>
  <si>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</si>
  <si>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</si>
  <si>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表五</t>
  </si>
  <si>
    <t>科目名称　</t>
  </si>
  <si>
    <t>单位代码　</t>
  </si>
  <si>
    <t>本年政府性基金预算财政拨款支出</t>
  </si>
  <si>
    <t>部门收支总表</t>
  </si>
  <si>
    <t>表六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</si>
  <si>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</si>
  <si>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</si>
  <si>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</si>
  <si>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</si>
  <si>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</si>
  <si>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</si>
  <si>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</si>
  <si>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</si>
  <si>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</si>
  <si>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</si>
  <si>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</si>
  <si>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</si>
  <si>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八、医疗卫生与计划生育支出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</si>
  <si>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</si>
  <si>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</si>
  <si>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</si>
  <si>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</si>
  <si>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</si>
  <si>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</si>
  <si>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</si>
  <si>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</si>
  <si>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</si>
  <si>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</si>
  <si>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</si>
  <si>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</si>
  <si>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</si>
  <si>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</si>
  <si>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</si>
  <si>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</si>
  <si>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</si>
  <si>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</si>
  <si>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单位:八盖乡小学</t>
  </si>
  <si>
    <t>表八</t>
  </si>
  <si>
    <t>上缴上级支出</t>
  </si>
  <si>
    <t>事业单位经营支出</t>
  </si>
  <si>
    <t>对下级单位
补助支出</t>
  </si>
  <si>
    <t>波密县八盖乡小学（单位）2018年没有安排政府性基金预算支出，故此表无数据。</t>
  </si>
  <si>
    <t>波密县八盖乡小学（单位）2017年没有发生接待支出，因此2018年没有安排公务接待预算支出，故此表无数据。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</si>
</sst>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</numFmts>
  <fonts count="31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5.25390625" style="0" customWidth="1"/>
    <col min="4" max="4" width="14.50390625" style="0" customWidth="1"/>
    <col min="5" max="5" width="20.875" style="0" customWidth="1"/>
    <col min="6" max="6" width="23.75390625" style="0" customWidth="1"/>
  </cols>
  <sheetData>
    <row r="1" spans="1:3" ht="24">
      <c r="A1" s="1" t="s">
        <v>0</v>
      </c>
      <c r="C1" s="14" t="s">
        <v>1</v>
      </c>
    </row>
    <row r="2" spans="1:6" ht="18.75">
      <c r="A2" s="45" t="s">
        <v>2</v>
      </c>
      <c r="B2" s="46"/>
      <c r="C2" s="42"/>
      <c r="D2" s="42" t="s">
        <v>3</v>
      </c>
      <c r="E2" s="47" t="s">
        <v>4</v>
      </c>
      <c r="F2" s="47"/>
    </row>
    <row r="3" spans="1:6" ht="21" customHeight="1">
      <c r="A3" s="48" t="s">
        <v>5</v>
      </c>
      <c r="B3" s="49"/>
      <c r="C3" s="48" t="s">
        <v>6</v>
      </c>
      <c r="D3" s="50"/>
      <c r="E3" s="50"/>
      <c r="F3" s="49"/>
    </row>
    <row r="4" spans="1:6" ht="13.5">
      <c r="A4" s="4" t="s">
        <v>7</v>
      </c>
      <c r="B4" s="4" t="s">
        <v>8</v>
      </c>
      <c r="C4" s="4" t="s">
        <v>7</v>
      </c>
      <c r="D4" s="4" t="s">
        <v>9</v>
      </c>
      <c r="E4" s="20" t="s">
        <v>10</v>
      </c>
      <c r="F4" s="20" t="s">
        <v>11</v>
      </c>
    </row>
    <row r="5" spans="1:6" ht="33.75" customHeight="1">
      <c r="A5" s="19" t="s">
        <v>12</v>
      </c>
      <c r="B5" s="4">
        <f>E5</f>
        <v>612.96</v>
      </c>
      <c r="C5" s="4" t="s">
        <v>13</v>
      </c>
      <c r="D5" s="4"/>
      <c r="E5" s="4">
        <f>E8+E14+E13+E12</f>
        <v>612.96</v>
      </c>
      <c r="F5" s="4"/>
    </row>
    <row r="6" spans="1:6" ht="33.75" customHeight="1">
      <c r="A6" s="43" t="s">
        <v>14</v>
      </c>
      <c r="B6" s="44">
        <v>0</v>
      </c>
      <c r="C6" s="43" t="s">
        <v>15</v>
      </c>
      <c r="D6" s="4"/>
      <c r="E6" s="4">
        <f>'表七部门收入总表'!E5</f>
        <v>535.4</v>
      </c>
      <c r="F6" s="4"/>
    </row>
    <row r="7" spans="1:6" ht="33.75" customHeight="1">
      <c r="A7" s="43" t="s">
        <v>16</v>
      </c>
      <c r="B7" s="44">
        <v>0</v>
      </c>
      <c r="C7" s="43" t="s">
        <v>17</v>
      </c>
      <c r="D7" s="4"/>
      <c r="E7" s="4">
        <v>0</v>
      </c>
      <c r="F7" s="4"/>
    </row>
    <row r="8" spans="1:6" ht="33.75" customHeight="1">
      <c r="A8" s="43"/>
      <c r="B8" s="44"/>
      <c r="C8" s="43" t="s">
        <v>18</v>
      </c>
      <c r="D8" s="4"/>
      <c r="E8" s="4">
        <f>'表二一般公共预算支出表'!C8</f>
        <v>535.4</v>
      </c>
      <c r="F8" s="4"/>
    </row>
    <row r="9" spans="1:6" ht="33.75" customHeight="1">
      <c r="A9" s="43" t="s">
        <v>19</v>
      </c>
      <c r="B9" s="44">
        <f>B10+B11</f>
        <v>0</v>
      </c>
      <c r="C9" s="43" t="s">
        <v>20</v>
      </c>
      <c r="D9" s="4"/>
      <c r="E9" s="4"/>
      <c r="F9" s="4"/>
    </row>
    <row r="10" spans="1:6" ht="33.75" customHeight="1">
      <c r="A10" s="43" t="s">
        <v>14</v>
      </c>
      <c r="B10" s="44">
        <v>0</v>
      </c>
      <c r="C10" s="43" t="s">
        <v>21</v>
      </c>
      <c r="D10" s="4"/>
      <c r="E10" s="4"/>
      <c r="F10" s="4"/>
    </row>
    <row r="11" spans="1:6" ht="33.75" customHeight="1">
      <c r="A11" s="43" t="s">
        <v>16</v>
      </c>
      <c r="B11" s="44">
        <v>0</v>
      </c>
      <c r="C11" s="43" t="s">
        <v>22</v>
      </c>
      <c r="D11" s="4"/>
      <c r="E11" s="4"/>
      <c r="F11" s="4"/>
    </row>
    <row r="12" spans="1:6" ht="33.75" customHeight="1">
      <c r="A12" s="44"/>
      <c r="B12" s="44"/>
      <c r="C12" s="43" t="s">
        <v>23</v>
      </c>
      <c r="D12" s="4"/>
      <c r="E12" s="4">
        <f>'表七部门收入总表'!E9</f>
        <v>36.76</v>
      </c>
      <c r="F12" s="4"/>
    </row>
    <row r="13" spans="1:6" ht="33.75" customHeight="1">
      <c r="A13" s="44"/>
      <c r="B13" s="44"/>
      <c r="C13" s="43" t="s">
        <v>24</v>
      </c>
      <c r="D13" s="4"/>
      <c r="E13" s="4">
        <f>'表七部门收入总表'!E16</f>
        <v>19.46</v>
      </c>
      <c r="F13" s="4"/>
    </row>
    <row r="14" spans="1:6" ht="33.75" customHeight="1">
      <c r="A14" s="44"/>
      <c r="B14" s="44"/>
      <c r="C14" s="43" t="s">
        <v>25</v>
      </c>
      <c r="D14" s="4"/>
      <c r="E14" s="4">
        <f>'表七部门收入总表'!E21</f>
        <v>21.34</v>
      </c>
      <c r="F14" s="4"/>
    </row>
    <row r="15" spans="1:6" ht="33.75" customHeight="1">
      <c r="A15" s="44"/>
      <c r="B15" s="44"/>
      <c r="C15" s="43" t="s">
        <v>26</v>
      </c>
      <c r="D15" s="4"/>
      <c r="E15" s="4"/>
      <c r="F15" s="4"/>
    </row>
    <row r="16" spans="1:6" ht="33.75" customHeight="1">
      <c r="A16" s="44"/>
      <c r="B16" s="44"/>
      <c r="C16" s="44"/>
      <c r="D16" s="4"/>
      <c r="E16" s="4"/>
      <c r="F16" s="4"/>
    </row>
    <row r="17" spans="1:6" ht="33.75" customHeight="1">
      <c r="A17" s="44" t="s">
        <v>27</v>
      </c>
      <c r="B17" s="44">
        <f>E17</f>
        <v>612.96</v>
      </c>
      <c r="C17" s="44" t="s">
        <v>28</v>
      </c>
      <c r="D17" s="4"/>
      <c r="E17" s="4">
        <f>E5+E15</f>
        <v>612.96</v>
      </c>
      <c r="F17" s="4"/>
    </row>
    <row r="18" ht="24">
      <c r="A18" s="14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E25" sqref="E25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0</v>
      </c>
      <c r="B1" s="3"/>
      <c r="C1" s="2" t="s">
        <v>29</v>
      </c>
      <c r="D1" s="3"/>
      <c r="E1" s="3"/>
      <c r="F1" s="3"/>
    </row>
    <row r="2" spans="1:6" ht="21.75" customHeight="1">
      <c r="A2" s="54" t="s">
        <v>2</v>
      </c>
      <c r="B2" s="54"/>
      <c r="C2" s="2"/>
      <c r="D2" s="3" t="s">
        <v>30</v>
      </c>
      <c r="E2" s="3"/>
      <c r="F2" s="3"/>
    </row>
    <row r="3" spans="1:6" ht="16.5" customHeight="1">
      <c r="A3" s="55" t="s">
        <v>31</v>
      </c>
      <c r="B3" s="56"/>
      <c r="C3" s="56"/>
      <c r="D3" s="56"/>
      <c r="E3" s="56"/>
      <c r="F3" s="56"/>
    </row>
    <row r="4" spans="1:6" ht="45" customHeight="1">
      <c r="A4" s="53" t="s">
        <v>32</v>
      </c>
      <c r="B4" s="53"/>
      <c r="C4" s="53" t="s">
        <v>33</v>
      </c>
      <c r="D4" s="53"/>
      <c r="E4" s="53"/>
      <c r="F4" s="53" t="s">
        <v>34</v>
      </c>
    </row>
    <row r="5" spans="1:6" ht="45" customHeight="1">
      <c r="A5" s="4" t="s">
        <v>35</v>
      </c>
      <c r="B5" s="4" t="s">
        <v>36</v>
      </c>
      <c r="C5" s="4" t="s">
        <v>37</v>
      </c>
      <c r="D5" s="4" t="s">
        <v>38</v>
      </c>
      <c r="E5" s="4" t="s">
        <v>39</v>
      </c>
      <c r="F5" s="53"/>
    </row>
    <row r="6" spans="1:6" ht="45" customHeight="1">
      <c r="A6" s="4">
        <v>205</v>
      </c>
      <c r="B6" s="4" t="s">
        <v>40</v>
      </c>
      <c r="C6" s="7">
        <f>D6+E6</f>
        <v>535.4</v>
      </c>
      <c r="D6" s="7">
        <f>D7</f>
        <v>455.4</v>
      </c>
      <c r="E6" s="7">
        <f>E7</f>
        <v>80</v>
      </c>
      <c r="F6" s="4"/>
    </row>
    <row r="7" spans="1:6" ht="45" customHeight="1">
      <c r="A7" s="4">
        <v>20502</v>
      </c>
      <c r="B7" s="4" t="s">
        <v>41</v>
      </c>
      <c r="C7" s="7">
        <f>D7+E7</f>
        <v>535.4</v>
      </c>
      <c r="D7" s="7">
        <f>D8</f>
        <v>455.4</v>
      </c>
      <c r="E7" s="7">
        <f>E8</f>
        <v>80</v>
      </c>
      <c r="F7" s="4"/>
    </row>
    <row r="8" spans="1:6" ht="45" customHeight="1">
      <c r="A8" s="4">
        <v>2050202</v>
      </c>
      <c r="B8" s="4" t="s">
        <v>42</v>
      </c>
      <c r="C8" s="7">
        <f>D8+E8</f>
        <v>535.4</v>
      </c>
      <c r="D8" s="7">
        <v>455.4</v>
      </c>
      <c r="E8" s="7">
        <v>80</v>
      </c>
      <c r="F8" s="4"/>
    </row>
    <row r="9" spans="1:6" ht="45" customHeight="1">
      <c r="A9" s="4">
        <v>2010399</v>
      </c>
      <c r="B9" s="4" t="s">
        <v>43</v>
      </c>
      <c r="C9" s="7">
        <v>0</v>
      </c>
      <c r="D9" s="7">
        <v>0</v>
      </c>
      <c r="E9" s="7">
        <v>0</v>
      </c>
      <c r="F9" s="4"/>
    </row>
    <row r="10" spans="1:6" ht="45" customHeight="1">
      <c r="A10" s="4">
        <v>208</v>
      </c>
      <c r="B10" s="4" t="s">
        <v>44</v>
      </c>
      <c r="C10" s="7">
        <f>D10+E10</f>
        <v>36.76</v>
      </c>
      <c r="D10" s="7">
        <f>D11+D13</f>
        <v>36.76</v>
      </c>
      <c r="E10" s="7">
        <v>0</v>
      </c>
      <c r="F10" s="4"/>
    </row>
    <row r="11" spans="1:6" ht="45" customHeight="1">
      <c r="A11" s="8">
        <v>20826</v>
      </c>
      <c r="B11" s="4" t="s">
        <v>45</v>
      </c>
      <c r="C11" s="7">
        <f>D11+E11</f>
        <v>34.04</v>
      </c>
      <c r="D11" s="7">
        <v>34.04</v>
      </c>
      <c r="E11" s="7">
        <v>0</v>
      </c>
      <c r="F11" s="4"/>
    </row>
    <row r="12" spans="1:6" ht="45" customHeight="1">
      <c r="A12" s="8">
        <v>2082699</v>
      </c>
      <c r="B12" s="4" t="s">
        <v>46</v>
      </c>
      <c r="C12" s="7">
        <f>D12</f>
        <v>34.04</v>
      </c>
      <c r="D12" s="7">
        <v>34.04</v>
      </c>
      <c r="E12" s="7">
        <f>E13+E14+E15</f>
        <v>0</v>
      </c>
      <c r="F12" s="4"/>
    </row>
    <row r="13" spans="1:6" ht="45" customHeight="1">
      <c r="A13" s="4">
        <v>20827</v>
      </c>
      <c r="B13" s="4" t="s">
        <v>47</v>
      </c>
      <c r="C13" s="7">
        <f>D13+E13</f>
        <v>2.7199999999999998</v>
      </c>
      <c r="D13" s="7">
        <f>D14+D15+D16</f>
        <v>2.7199999999999998</v>
      </c>
      <c r="E13" s="7">
        <v>0</v>
      </c>
      <c r="F13" s="4"/>
    </row>
    <row r="14" spans="1:6" ht="45" customHeight="1">
      <c r="A14" s="4">
        <v>2082701</v>
      </c>
      <c r="B14" s="4" t="s">
        <v>48</v>
      </c>
      <c r="C14" s="7">
        <f>D14+E14</f>
        <v>0.85</v>
      </c>
      <c r="D14" s="7">
        <v>0.85</v>
      </c>
      <c r="E14" s="7">
        <v>0</v>
      </c>
      <c r="F14" s="4"/>
    </row>
    <row r="15" spans="1:6" ht="45" customHeight="1">
      <c r="A15" s="4">
        <v>2082702</v>
      </c>
      <c r="B15" s="4" t="s">
        <v>49</v>
      </c>
      <c r="C15" s="7">
        <f>D15+E15</f>
        <v>0.68</v>
      </c>
      <c r="D15" s="7">
        <v>0.68</v>
      </c>
      <c r="E15" s="7">
        <v>0</v>
      </c>
      <c r="F15" s="4"/>
    </row>
    <row r="16" spans="1:6" ht="45" customHeight="1">
      <c r="A16" s="4">
        <v>2082703</v>
      </c>
      <c r="B16" s="4" t="s">
        <v>50</v>
      </c>
      <c r="C16" s="7">
        <f>D16</f>
        <v>1.19</v>
      </c>
      <c r="D16" s="7">
        <v>1.19</v>
      </c>
      <c r="E16" s="7">
        <f>E17</f>
        <v>0</v>
      </c>
      <c r="F16" s="4"/>
    </row>
    <row r="17" spans="1:6" ht="45" customHeight="1">
      <c r="A17" s="4">
        <v>210</v>
      </c>
      <c r="B17" s="4" t="s">
        <v>51</v>
      </c>
      <c r="C17" s="7">
        <f aca="true" t="shared" si="0" ref="C17:C25">D17+E17</f>
        <v>19.46</v>
      </c>
      <c r="D17" s="7">
        <f>D18+D20</f>
        <v>19.46</v>
      </c>
      <c r="E17" s="7">
        <f>E18</f>
        <v>0</v>
      </c>
      <c r="F17" s="4"/>
    </row>
    <row r="18" spans="1:6" ht="45" customHeight="1">
      <c r="A18" s="4">
        <v>21011</v>
      </c>
      <c r="B18" s="9" t="s">
        <v>52</v>
      </c>
      <c r="C18" s="7">
        <f t="shared" si="0"/>
        <v>5.85</v>
      </c>
      <c r="D18" s="7">
        <v>5.85</v>
      </c>
      <c r="E18" s="7">
        <v>0</v>
      </c>
      <c r="F18" s="4"/>
    </row>
    <row r="19" spans="1:6" ht="45" customHeight="1">
      <c r="A19" s="4">
        <v>2101103</v>
      </c>
      <c r="B19" s="10" t="s">
        <v>53</v>
      </c>
      <c r="C19" s="7">
        <f t="shared" si="0"/>
        <v>5.85</v>
      </c>
      <c r="D19" s="7">
        <v>5.85</v>
      </c>
      <c r="E19" s="7">
        <f>E20</f>
        <v>0</v>
      </c>
      <c r="F19" s="4"/>
    </row>
    <row r="20" spans="1:6" ht="45" customHeight="1">
      <c r="A20" s="4">
        <v>21012</v>
      </c>
      <c r="B20" s="4" t="s">
        <v>54</v>
      </c>
      <c r="C20" s="7">
        <f t="shared" si="0"/>
        <v>13.61</v>
      </c>
      <c r="D20" s="7">
        <v>13.61</v>
      </c>
      <c r="E20" s="7">
        <f>E21+E22</f>
        <v>0</v>
      </c>
      <c r="F20" s="4"/>
    </row>
    <row r="21" spans="1:6" ht="45" customHeight="1">
      <c r="A21" s="4">
        <v>2101201</v>
      </c>
      <c r="B21" s="4" t="s">
        <v>55</v>
      </c>
      <c r="C21" s="7">
        <f t="shared" si="0"/>
        <v>13.61</v>
      </c>
      <c r="D21" s="7">
        <v>13.61</v>
      </c>
      <c r="E21" s="7">
        <v>0</v>
      </c>
      <c r="F21" s="4"/>
    </row>
    <row r="22" spans="1:6" ht="45" customHeight="1">
      <c r="A22" s="4">
        <v>221</v>
      </c>
      <c r="B22" s="4" t="s">
        <v>56</v>
      </c>
      <c r="C22" s="7">
        <f t="shared" si="0"/>
        <v>21.34</v>
      </c>
      <c r="D22" s="7">
        <v>21.34</v>
      </c>
      <c r="E22" s="7">
        <v>0</v>
      </c>
      <c r="F22" s="4"/>
    </row>
    <row r="23" spans="1:6" ht="45" customHeight="1">
      <c r="A23" s="4">
        <v>22102</v>
      </c>
      <c r="B23" s="4" t="s">
        <v>57</v>
      </c>
      <c r="C23" s="11">
        <f t="shared" si="0"/>
        <v>21.34</v>
      </c>
      <c r="D23" s="11">
        <v>21.34</v>
      </c>
      <c r="E23" s="11">
        <v>0</v>
      </c>
      <c r="F23" s="4"/>
    </row>
    <row r="24" spans="1:6" ht="45" customHeight="1">
      <c r="A24" s="4">
        <v>2210201</v>
      </c>
      <c r="B24" s="4" t="s">
        <v>58</v>
      </c>
      <c r="C24" s="11">
        <f t="shared" si="0"/>
        <v>21.34</v>
      </c>
      <c r="D24" s="11">
        <v>21.34</v>
      </c>
      <c r="E24" s="11">
        <v>0</v>
      </c>
      <c r="F24" s="4"/>
    </row>
    <row r="25" spans="1:6" ht="45" customHeight="1">
      <c r="A25" s="4" t="s">
        <v>9</v>
      </c>
      <c r="B25" s="4" t="s">
        <v>59</v>
      </c>
      <c r="C25" s="7">
        <f t="shared" si="0"/>
        <v>612.96</v>
      </c>
      <c r="D25" s="7">
        <f>D22+D17+D10+D8</f>
        <v>532.96</v>
      </c>
      <c r="E25" s="7">
        <f>E8</f>
        <v>80</v>
      </c>
      <c r="F25" s="4"/>
    </row>
    <row r="26" spans="1:6" ht="13.5" customHeight="1">
      <c r="A26" s="51" t="s">
        <v>60</v>
      </c>
      <c r="B26" s="52"/>
      <c r="C26" s="52"/>
      <c r="D26" s="52"/>
      <c r="E26" s="52"/>
      <c r="F26" s="52"/>
    </row>
  </sheetData>
  <sheetProtection/>
  <mergeCells count="6">
    <mergeCell ref="A26:F26"/>
    <mergeCell ref="F4:F5"/>
    <mergeCell ref="A2:B2"/>
    <mergeCell ref="A3:F3"/>
    <mergeCell ref="A4:B4"/>
    <mergeCell ref="C4:E4"/>
  </mergeCells>
  <printOptions/>
  <pageMargins left="0.7" right="0.7" top="0.75" bottom="0.75" header="0.3" footer="0.3"/>
  <pageSetup horizontalDpi="200" verticalDpi="2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7">
      <selection activeCell="H18" sqref="H18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5" width="14.25390625" style="0" customWidth="1"/>
    <col min="6" max="6" width="16.75390625" style="0" customWidth="1"/>
    <col min="7" max="7" width="17.00390625" style="0" customWidth="1"/>
    <col min="8" max="8" width="17.375" style="0" customWidth="1"/>
    <col min="9" max="9" width="15.125" style="0" customWidth="1"/>
    <col min="10" max="10" width="13.125" style="0" customWidth="1"/>
    <col min="11" max="11" width="12.00390625" style="0" customWidth="1"/>
  </cols>
  <sheetData>
    <row r="1" spans="1:11" ht="30" customHeight="1">
      <c r="A1" s="13" t="s">
        <v>0</v>
      </c>
      <c r="B1" s="13"/>
      <c r="C1" s="13"/>
      <c r="D1" s="13"/>
      <c r="E1" s="13"/>
      <c r="F1" s="13"/>
      <c r="G1" s="26" t="s">
        <v>61</v>
      </c>
      <c r="H1" s="26"/>
      <c r="I1" s="26"/>
      <c r="J1" s="26"/>
      <c r="K1" s="26"/>
    </row>
    <row r="2" spans="1:11" ht="21" customHeight="1">
      <c r="A2" s="57" t="s">
        <v>2</v>
      </c>
      <c r="B2" s="57"/>
      <c r="C2" s="57"/>
      <c r="F2" s="27"/>
      <c r="I2" t="s">
        <v>62</v>
      </c>
      <c r="J2" s="56" t="s">
        <v>4</v>
      </c>
      <c r="K2" s="56"/>
    </row>
    <row r="3" spans="1:11" ht="33" customHeight="1">
      <c r="A3" s="58" t="s">
        <v>63</v>
      </c>
      <c r="B3" s="58"/>
      <c r="C3" s="58"/>
      <c r="D3" s="58"/>
      <c r="E3" s="59" t="s">
        <v>64</v>
      </c>
      <c r="F3" s="60"/>
      <c r="G3" s="60"/>
      <c r="H3" s="60"/>
      <c r="I3" s="60"/>
      <c r="J3" s="60"/>
      <c r="K3" s="61"/>
    </row>
    <row r="4" spans="1:11" ht="45.75" customHeight="1">
      <c r="A4" s="58" t="s">
        <v>35</v>
      </c>
      <c r="B4" s="58"/>
      <c r="C4" s="58" t="s">
        <v>36</v>
      </c>
      <c r="D4" s="58" t="s">
        <v>9</v>
      </c>
      <c r="E4" s="73" t="s">
        <v>35</v>
      </c>
      <c r="F4" s="74"/>
      <c r="G4" s="53" t="s">
        <v>36</v>
      </c>
      <c r="H4" s="53" t="s">
        <v>65</v>
      </c>
      <c r="I4" s="53"/>
      <c r="J4" s="53"/>
      <c r="K4" s="53" t="s">
        <v>34</v>
      </c>
    </row>
    <row r="5" spans="1:11" ht="45.75" customHeight="1">
      <c r="A5" s="30" t="s">
        <v>66</v>
      </c>
      <c r="B5" s="28" t="s">
        <v>67</v>
      </c>
      <c r="C5" s="58"/>
      <c r="D5" s="58"/>
      <c r="E5" s="30" t="s">
        <v>66</v>
      </c>
      <c r="F5" s="29" t="s">
        <v>67</v>
      </c>
      <c r="G5" s="53"/>
      <c r="H5" s="4" t="s">
        <v>9</v>
      </c>
      <c r="I5" s="4" t="s">
        <v>68</v>
      </c>
      <c r="J5" s="4" t="s">
        <v>69</v>
      </c>
      <c r="K5" s="53"/>
    </row>
    <row r="6" spans="1:11" ht="45.75" customHeight="1">
      <c r="A6" s="31">
        <v>501</v>
      </c>
      <c r="B6" s="32"/>
      <c r="C6" s="4" t="s">
        <v>70</v>
      </c>
      <c r="D6" s="7">
        <f>H6</f>
        <v>285.60999999999996</v>
      </c>
      <c r="E6" s="4">
        <v>301</v>
      </c>
      <c r="F6" s="4"/>
      <c r="G6" s="4" t="s">
        <v>71</v>
      </c>
      <c r="H6" s="7">
        <f>I6+J6</f>
        <v>285.60999999999996</v>
      </c>
      <c r="I6" s="7">
        <f>SUM(I7:I17)</f>
        <v>285.60999999999996</v>
      </c>
      <c r="J6" s="7"/>
      <c r="K6" s="7"/>
    </row>
    <row r="7" spans="1:11" ht="45.75" customHeight="1">
      <c r="A7" s="62"/>
      <c r="B7" s="69" t="s">
        <v>72</v>
      </c>
      <c r="C7" s="53" t="s">
        <v>73</v>
      </c>
      <c r="D7" s="81">
        <v>389.52</v>
      </c>
      <c r="E7" s="75"/>
      <c r="F7" s="32" t="s">
        <v>74</v>
      </c>
      <c r="G7" s="4" t="s">
        <v>75</v>
      </c>
      <c r="H7" s="7">
        <f aca="true" t="shared" si="0" ref="H7:H12">I7+J7</f>
        <v>42.41</v>
      </c>
      <c r="I7" s="7">
        <v>42.41</v>
      </c>
      <c r="J7" s="7"/>
      <c r="K7" s="7"/>
    </row>
    <row r="8" spans="1:11" ht="45.75" customHeight="1">
      <c r="A8" s="62"/>
      <c r="B8" s="69"/>
      <c r="C8" s="53"/>
      <c r="D8" s="53"/>
      <c r="E8" s="76"/>
      <c r="F8" s="32" t="s">
        <v>76</v>
      </c>
      <c r="G8" s="4" t="s">
        <v>77</v>
      </c>
      <c r="H8" s="7">
        <f t="shared" si="0"/>
        <v>138.64</v>
      </c>
      <c r="I8" s="7">
        <v>138.64</v>
      </c>
      <c r="J8" s="7"/>
      <c r="K8" s="7"/>
    </row>
    <row r="9" spans="1:11" ht="45.75" customHeight="1">
      <c r="A9" s="62"/>
      <c r="B9" s="69"/>
      <c r="C9" s="53"/>
      <c r="D9" s="53"/>
      <c r="E9" s="80"/>
      <c r="F9" s="32" t="s">
        <v>78</v>
      </c>
      <c r="G9" s="4" t="s">
        <v>79</v>
      </c>
      <c r="H9" s="7">
        <f t="shared" si="0"/>
        <v>13.99</v>
      </c>
      <c r="I9" s="7">
        <v>13.99</v>
      </c>
      <c r="J9" s="7"/>
      <c r="K9" s="7"/>
    </row>
    <row r="10" spans="1:11" ht="45.75" customHeight="1">
      <c r="A10" s="63"/>
      <c r="B10" s="70" t="s">
        <v>76</v>
      </c>
      <c r="C10" s="75" t="s">
        <v>80</v>
      </c>
      <c r="D10" s="75">
        <v>111.33</v>
      </c>
      <c r="E10" s="75"/>
      <c r="F10" s="32" t="s">
        <v>81</v>
      </c>
      <c r="G10" s="4" t="s">
        <v>82</v>
      </c>
      <c r="H10" s="7">
        <f t="shared" si="0"/>
        <v>2.72</v>
      </c>
      <c r="I10" s="7">
        <v>2.72</v>
      </c>
      <c r="J10" s="7"/>
      <c r="K10" s="7"/>
    </row>
    <row r="11" spans="1:11" ht="45.75" customHeight="1">
      <c r="A11" s="64"/>
      <c r="B11" s="71"/>
      <c r="C11" s="76"/>
      <c r="D11" s="76"/>
      <c r="E11" s="76"/>
      <c r="F11" s="32" t="s">
        <v>83</v>
      </c>
      <c r="G11" s="4" t="s">
        <v>84</v>
      </c>
      <c r="H11" s="7">
        <f t="shared" si="0"/>
        <v>34.04</v>
      </c>
      <c r="I11" s="7">
        <v>34.04</v>
      </c>
      <c r="J11" s="7"/>
      <c r="K11" s="7"/>
    </row>
    <row r="12" spans="1:11" ht="45.75" customHeight="1">
      <c r="A12" s="64"/>
      <c r="B12" s="71"/>
      <c r="C12" s="76"/>
      <c r="D12" s="76"/>
      <c r="E12" s="76"/>
      <c r="F12" s="32" t="s">
        <v>85</v>
      </c>
      <c r="G12" s="4" t="s">
        <v>86</v>
      </c>
      <c r="H12" s="7">
        <f t="shared" si="0"/>
        <v>13.61</v>
      </c>
      <c r="I12" s="7">
        <v>13.61</v>
      </c>
      <c r="J12" s="7"/>
      <c r="K12" s="7"/>
    </row>
    <row r="13" spans="1:11" ht="45.75" customHeight="1">
      <c r="A13" s="35"/>
      <c r="B13" s="36"/>
      <c r="C13" s="33"/>
      <c r="D13" s="80"/>
      <c r="E13" s="80"/>
      <c r="F13" s="32" t="s">
        <v>87</v>
      </c>
      <c r="G13" s="4" t="s">
        <v>88</v>
      </c>
      <c r="H13" s="7">
        <f aca="true" t="shared" si="1" ref="H13:H20">I13+J13</f>
        <v>5.85</v>
      </c>
      <c r="I13" s="7">
        <v>5.85</v>
      </c>
      <c r="J13" s="7"/>
      <c r="K13" s="7"/>
    </row>
    <row r="14" spans="1:11" ht="45.75" customHeight="1">
      <c r="A14" s="31"/>
      <c r="B14" s="32" t="s">
        <v>78</v>
      </c>
      <c r="C14" s="4" t="s">
        <v>58</v>
      </c>
      <c r="D14" s="7">
        <f>H14</f>
        <v>21.34</v>
      </c>
      <c r="E14" s="4"/>
      <c r="F14" s="32" t="s">
        <v>89</v>
      </c>
      <c r="G14" s="4" t="s">
        <v>58</v>
      </c>
      <c r="H14" s="7">
        <f t="shared" si="1"/>
        <v>21.34</v>
      </c>
      <c r="I14" s="7">
        <v>21.34</v>
      </c>
      <c r="J14" s="7"/>
      <c r="K14" s="7"/>
    </row>
    <row r="15" spans="1:11" ht="45.75" customHeight="1">
      <c r="A15" s="63"/>
      <c r="B15" s="69" t="s">
        <v>90</v>
      </c>
      <c r="C15" s="77" t="s">
        <v>91</v>
      </c>
      <c r="D15" s="75">
        <v>33.64</v>
      </c>
      <c r="E15" s="75"/>
      <c r="F15" s="32" t="s">
        <v>90</v>
      </c>
      <c r="G15" s="4" t="s">
        <v>92</v>
      </c>
      <c r="H15" s="7">
        <f t="shared" si="1"/>
        <v>13.01</v>
      </c>
      <c r="I15" s="7">
        <v>13.01</v>
      </c>
      <c r="J15" s="7"/>
      <c r="K15" s="7"/>
    </row>
    <row r="16" spans="1:11" ht="45.75" customHeight="1">
      <c r="A16" s="64"/>
      <c r="B16" s="69"/>
      <c r="C16" s="78"/>
      <c r="D16" s="76"/>
      <c r="E16" s="76"/>
      <c r="F16" s="32" t="s">
        <v>90</v>
      </c>
      <c r="G16" s="4" t="s">
        <v>93</v>
      </c>
      <c r="H16" s="7">
        <f t="shared" si="1"/>
        <v>0</v>
      </c>
      <c r="I16" s="7">
        <v>0</v>
      </c>
      <c r="J16" s="7"/>
      <c r="K16" s="7"/>
    </row>
    <row r="17" spans="1:11" ht="45.75" customHeight="1">
      <c r="A17" s="65"/>
      <c r="B17" s="69"/>
      <c r="C17" s="79"/>
      <c r="D17" s="80"/>
      <c r="E17" s="80"/>
      <c r="F17" s="32" t="s">
        <v>90</v>
      </c>
      <c r="G17" s="4" t="s">
        <v>91</v>
      </c>
      <c r="H17" s="7">
        <f t="shared" si="1"/>
        <v>0</v>
      </c>
      <c r="I17" s="7">
        <v>0</v>
      </c>
      <c r="J17" s="7"/>
      <c r="K17" s="7"/>
    </row>
    <row r="18" spans="1:11" ht="45.75" customHeight="1">
      <c r="A18" s="39">
        <v>509</v>
      </c>
      <c r="B18" s="32"/>
      <c r="C18" s="4" t="s">
        <v>94</v>
      </c>
      <c r="D18" s="40">
        <f>H18</f>
        <v>56.96</v>
      </c>
      <c r="E18" s="4">
        <v>303</v>
      </c>
      <c r="F18" s="4"/>
      <c r="G18" s="4" t="s">
        <v>94</v>
      </c>
      <c r="H18" s="7">
        <f t="shared" si="1"/>
        <v>56.96</v>
      </c>
      <c r="I18" s="7">
        <f>SUM(I19:I32)</f>
        <v>56.96</v>
      </c>
      <c r="J18" s="7"/>
      <c r="K18" s="7"/>
    </row>
    <row r="19" spans="1:11" ht="45.75" customHeight="1">
      <c r="A19" s="66"/>
      <c r="B19" s="70" t="s">
        <v>72</v>
      </c>
      <c r="C19" s="75" t="s">
        <v>95</v>
      </c>
      <c r="D19" s="75">
        <v>0</v>
      </c>
      <c r="E19" s="75"/>
      <c r="F19" s="32" t="s">
        <v>76</v>
      </c>
      <c r="G19" s="4" t="s">
        <v>96</v>
      </c>
      <c r="H19" s="7">
        <f t="shared" si="1"/>
        <v>0</v>
      </c>
      <c r="I19" s="7">
        <v>0</v>
      </c>
      <c r="J19" s="7"/>
      <c r="K19" s="7"/>
    </row>
    <row r="20" spans="1:11" ht="45.75" customHeight="1">
      <c r="A20" s="67"/>
      <c r="B20" s="71"/>
      <c r="C20" s="76"/>
      <c r="D20" s="76"/>
      <c r="E20" s="76"/>
      <c r="F20" s="32" t="s">
        <v>97</v>
      </c>
      <c r="G20" s="4" t="s">
        <v>98</v>
      </c>
      <c r="H20" s="7">
        <f t="shared" si="1"/>
        <v>0</v>
      </c>
      <c r="I20" s="7">
        <v>0</v>
      </c>
      <c r="J20" s="7"/>
      <c r="K20" s="7"/>
    </row>
    <row r="21" spans="1:11" ht="45.75" customHeight="1">
      <c r="A21" s="67"/>
      <c r="B21" s="71"/>
      <c r="C21" s="76"/>
      <c r="D21" s="76"/>
      <c r="E21" s="76"/>
      <c r="F21" s="32" t="s">
        <v>99</v>
      </c>
      <c r="G21" s="4" t="s">
        <v>100</v>
      </c>
      <c r="H21" s="7">
        <f aca="true" t="shared" si="2" ref="H21:H43">I21+J21</f>
        <v>16.32</v>
      </c>
      <c r="I21" s="7">
        <v>16.32</v>
      </c>
      <c r="J21" s="7"/>
      <c r="K21" s="7"/>
    </row>
    <row r="22" spans="1:11" ht="45.75" customHeight="1">
      <c r="A22" s="67"/>
      <c r="B22" s="71"/>
      <c r="C22" s="76"/>
      <c r="D22" s="76"/>
      <c r="E22" s="76"/>
      <c r="F22" s="32" t="s">
        <v>101</v>
      </c>
      <c r="G22" s="4" t="s">
        <v>102</v>
      </c>
      <c r="H22" s="7">
        <f t="shared" si="2"/>
        <v>0</v>
      </c>
      <c r="I22" s="7">
        <v>0</v>
      </c>
      <c r="J22" s="7"/>
      <c r="K22" s="7"/>
    </row>
    <row r="23" spans="1:11" ht="45.75" customHeight="1">
      <c r="A23" s="67"/>
      <c r="B23" s="71"/>
      <c r="C23" s="76"/>
      <c r="D23" s="76"/>
      <c r="E23" s="76"/>
      <c r="F23" s="32" t="s">
        <v>103</v>
      </c>
      <c r="G23" s="4" t="s">
        <v>104</v>
      </c>
      <c r="H23" s="7">
        <f t="shared" si="2"/>
        <v>0</v>
      </c>
      <c r="I23" s="7">
        <v>0</v>
      </c>
      <c r="J23" s="7"/>
      <c r="K23" s="7"/>
    </row>
    <row r="24" spans="1:11" ht="45.75" customHeight="1">
      <c r="A24" s="68"/>
      <c r="B24" s="72"/>
      <c r="C24" s="80"/>
      <c r="D24" s="80"/>
      <c r="E24" s="80"/>
      <c r="F24" s="32" t="s">
        <v>105</v>
      </c>
      <c r="G24" s="4" t="s">
        <v>106</v>
      </c>
      <c r="H24" s="7">
        <f t="shared" si="2"/>
        <v>0</v>
      </c>
      <c r="I24" s="7">
        <v>0</v>
      </c>
      <c r="J24" s="7"/>
      <c r="K24" s="7"/>
    </row>
    <row r="25" spans="1:11" ht="45.75" customHeight="1">
      <c r="A25" s="39"/>
      <c r="B25" s="32" t="s">
        <v>76</v>
      </c>
      <c r="C25" s="38" t="s">
        <v>107</v>
      </c>
      <c r="D25" s="34">
        <v>0</v>
      </c>
      <c r="E25" s="4"/>
      <c r="F25" s="32" t="s">
        <v>108</v>
      </c>
      <c r="G25" s="4" t="s">
        <v>107</v>
      </c>
      <c r="H25" s="7">
        <f t="shared" si="2"/>
        <v>40.64</v>
      </c>
      <c r="I25" s="7">
        <v>40.64</v>
      </c>
      <c r="J25" s="7"/>
      <c r="K25" s="7"/>
    </row>
    <row r="26" spans="1:11" ht="45.75" customHeight="1">
      <c r="A26" s="31"/>
      <c r="B26" s="32" t="s">
        <v>90</v>
      </c>
      <c r="C26" s="4" t="s">
        <v>109</v>
      </c>
      <c r="D26" s="7">
        <f>H26</f>
        <v>0</v>
      </c>
      <c r="E26" s="4"/>
      <c r="F26" s="32" t="s">
        <v>90</v>
      </c>
      <c r="G26" s="4" t="s">
        <v>110</v>
      </c>
      <c r="H26" s="7">
        <f t="shared" si="2"/>
        <v>0</v>
      </c>
      <c r="I26" s="7">
        <v>0</v>
      </c>
      <c r="J26" s="7"/>
      <c r="K26" s="7"/>
    </row>
    <row r="27" spans="1:11" ht="45.75" customHeight="1">
      <c r="A27" s="31" t="s">
        <v>111</v>
      </c>
      <c r="B27" s="32"/>
      <c r="C27" s="4" t="s">
        <v>112</v>
      </c>
      <c r="D27" s="7">
        <f>H27</f>
        <v>190.39000000000001</v>
      </c>
      <c r="E27" s="4">
        <v>302</v>
      </c>
      <c r="F27" s="4"/>
      <c r="G27" s="4" t="s">
        <v>113</v>
      </c>
      <c r="H27" s="7">
        <f>H28+H29+H30+H31+H32+H33+H34+H35+H36+H37+H38+H39+H40+H41+H42+H43+H44</f>
        <v>190.39000000000001</v>
      </c>
      <c r="I27" s="7">
        <f>I28+I29+I30+I31+I32+I33+I34+I35+I36+I37+I38+I39+I40+I41+I42+I43+I44</f>
        <v>0</v>
      </c>
      <c r="J27" s="7">
        <f>J28+J29+J30+J31+J32+J33+J34+J35+J36+J37+J38+J39+J40+J41+J42+J43+J44</f>
        <v>190.39000000000001</v>
      </c>
      <c r="K27" s="7"/>
    </row>
    <row r="28" spans="1:11" ht="45.75" customHeight="1">
      <c r="A28" s="63"/>
      <c r="B28" s="70" t="s">
        <v>72</v>
      </c>
      <c r="C28" s="75" t="s">
        <v>114</v>
      </c>
      <c r="D28" s="75">
        <v>40.17</v>
      </c>
      <c r="E28" s="75"/>
      <c r="F28" s="32" t="s">
        <v>72</v>
      </c>
      <c r="G28" s="4" t="s">
        <v>115</v>
      </c>
      <c r="H28" s="7">
        <f t="shared" si="2"/>
        <v>50.68</v>
      </c>
      <c r="I28" s="7"/>
      <c r="J28" s="7">
        <v>50.68</v>
      </c>
      <c r="K28" s="7"/>
    </row>
    <row r="29" spans="1:11" ht="45.75" customHeight="1">
      <c r="A29" s="64"/>
      <c r="B29" s="71"/>
      <c r="C29" s="76"/>
      <c r="D29" s="76"/>
      <c r="E29" s="76"/>
      <c r="F29" s="32" t="s">
        <v>76</v>
      </c>
      <c r="G29" s="4" t="s">
        <v>116</v>
      </c>
      <c r="H29" s="7">
        <f t="shared" si="2"/>
        <v>0</v>
      </c>
      <c r="I29" s="7"/>
      <c r="J29" s="7">
        <v>0</v>
      </c>
      <c r="K29" s="7"/>
    </row>
    <row r="30" spans="1:11" ht="45.75" customHeight="1">
      <c r="A30" s="64"/>
      <c r="B30" s="71"/>
      <c r="C30" s="76"/>
      <c r="D30" s="76"/>
      <c r="E30" s="76"/>
      <c r="F30" s="32" t="s">
        <v>117</v>
      </c>
      <c r="G30" s="4" t="s">
        <v>118</v>
      </c>
      <c r="H30" s="7">
        <f t="shared" si="2"/>
        <v>0</v>
      </c>
      <c r="I30" s="7"/>
      <c r="J30" s="7">
        <v>0</v>
      </c>
      <c r="K30" s="7"/>
    </row>
    <row r="31" spans="1:11" ht="45.75" customHeight="1">
      <c r="A31" s="64"/>
      <c r="B31" s="71"/>
      <c r="C31" s="76"/>
      <c r="D31" s="76"/>
      <c r="E31" s="76"/>
      <c r="F31" s="32" t="s">
        <v>97</v>
      </c>
      <c r="G31" s="4" t="s">
        <v>119</v>
      </c>
      <c r="H31" s="7">
        <f t="shared" si="2"/>
        <v>10</v>
      </c>
      <c r="I31" s="7"/>
      <c r="J31" s="7">
        <v>10</v>
      </c>
      <c r="K31" s="7"/>
    </row>
    <row r="32" spans="1:11" ht="45.75" customHeight="1">
      <c r="A32" s="64"/>
      <c r="B32" s="71"/>
      <c r="C32" s="76"/>
      <c r="D32" s="76"/>
      <c r="E32" s="76"/>
      <c r="F32" s="32" t="s">
        <v>99</v>
      </c>
      <c r="G32" s="4" t="s">
        <v>120</v>
      </c>
      <c r="H32" s="7">
        <f t="shared" si="2"/>
        <v>0</v>
      </c>
      <c r="I32" s="7"/>
      <c r="J32" s="7">
        <v>0</v>
      </c>
      <c r="K32" s="7"/>
    </row>
    <row r="33" spans="1:11" ht="45.75" customHeight="1">
      <c r="A33" s="64"/>
      <c r="B33" s="71"/>
      <c r="C33" s="76"/>
      <c r="D33" s="76"/>
      <c r="E33" s="76"/>
      <c r="F33" s="32" t="s">
        <v>101</v>
      </c>
      <c r="G33" s="4" t="s">
        <v>121</v>
      </c>
      <c r="H33" s="7">
        <f t="shared" si="2"/>
        <v>0</v>
      </c>
      <c r="I33" s="7"/>
      <c r="J33" s="7">
        <v>0</v>
      </c>
      <c r="K33" s="7"/>
    </row>
    <row r="34" spans="1:11" ht="45.75" customHeight="1">
      <c r="A34" s="64"/>
      <c r="B34" s="71"/>
      <c r="C34" s="76"/>
      <c r="D34" s="76"/>
      <c r="E34" s="76"/>
      <c r="F34" s="32" t="s">
        <v>103</v>
      </c>
      <c r="G34" s="4" t="s">
        <v>122</v>
      </c>
      <c r="H34" s="7">
        <f t="shared" si="2"/>
        <v>15</v>
      </c>
      <c r="I34" s="7"/>
      <c r="J34" s="7">
        <v>15</v>
      </c>
      <c r="K34" s="7"/>
    </row>
    <row r="35" spans="1:11" ht="45.75" customHeight="1">
      <c r="A35" s="64"/>
      <c r="B35" s="71"/>
      <c r="C35" s="76"/>
      <c r="D35" s="76"/>
      <c r="E35" s="76"/>
      <c r="F35" s="32" t="s">
        <v>108</v>
      </c>
      <c r="G35" s="4" t="s">
        <v>123</v>
      </c>
      <c r="H35" s="7">
        <f aca="true" t="shared" si="3" ref="H35:H42">I35+J35</f>
        <v>3.9</v>
      </c>
      <c r="I35" s="7"/>
      <c r="J35" s="7">
        <v>3.9</v>
      </c>
      <c r="K35" s="7"/>
    </row>
    <row r="36" spans="1:11" ht="45.75" customHeight="1">
      <c r="A36" s="64"/>
      <c r="B36" s="71"/>
      <c r="C36" s="76"/>
      <c r="D36" s="76"/>
      <c r="E36" s="76"/>
      <c r="F36" s="32" t="s">
        <v>105</v>
      </c>
      <c r="G36" s="4" t="s">
        <v>124</v>
      </c>
      <c r="H36" s="7">
        <f t="shared" si="3"/>
        <v>0.1</v>
      </c>
      <c r="I36" s="7"/>
      <c r="J36" s="7">
        <v>0.1</v>
      </c>
      <c r="K36" s="7"/>
    </row>
    <row r="37" spans="1:11" ht="45.75" customHeight="1">
      <c r="A37" s="65"/>
      <c r="B37" s="72"/>
      <c r="C37" s="80"/>
      <c r="D37" s="80"/>
      <c r="E37" s="80"/>
      <c r="F37" s="32" t="s">
        <v>85</v>
      </c>
      <c r="G37" s="4" t="s">
        <v>125</v>
      </c>
      <c r="H37" s="7">
        <f t="shared" si="3"/>
        <v>15</v>
      </c>
      <c r="I37" s="7"/>
      <c r="J37" s="7">
        <v>15</v>
      </c>
      <c r="K37" s="7"/>
    </row>
    <row r="38" spans="1:11" ht="45.75" customHeight="1">
      <c r="A38" s="37"/>
      <c r="B38" s="32" t="s">
        <v>76</v>
      </c>
      <c r="C38" s="4" t="s">
        <v>126</v>
      </c>
      <c r="D38" s="39">
        <v>0</v>
      </c>
      <c r="E38" s="4"/>
      <c r="F38" s="32" t="s">
        <v>87</v>
      </c>
      <c r="G38" s="4" t="s">
        <v>126</v>
      </c>
      <c r="H38" s="7">
        <f t="shared" si="3"/>
        <v>0</v>
      </c>
      <c r="I38" s="7"/>
      <c r="J38" s="7">
        <v>0</v>
      </c>
      <c r="K38" s="7"/>
    </row>
    <row r="39" spans="1:11" ht="45.75" customHeight="1">
      <c r="A39" s="37"/>
      <c r="B39" s="32" t="s">
        <v>78</v>
      </c>
      <c r="C39" s="4" t="s">
        <v>127</v>
      </c>
      <c r="D39" s="41">
        <f aca="true" t="shared" si="4" ref="D39:D44">H39</f>
        <v>10</v>
      </c>
      <c r="E39" s="4"/>
      <c r="F39" s="32" t="s">
        <v>81</v>
      </c>
      <c r="G39" s="4" t="s">
        <v>127</v>
      </c>
      <c r="H39" s="7">
        <f t="shared" si="3"/>
        <v>10</v>
      </c>
      <c r="I39" s="7"/>
      <c r="J39" s="7">
        <v>10</v>
      </c>
      <c r="K39" s="7"/>
    </row>
    <row r="40" spans="1:11" ht="45.75" customHeight="1">
      <c r="A40" s="37"/>
      <c r="B40" s="32" t="s">
        <v>97</v>
      </c>
      <c r="C40" s="4" t="s">
        <v>128</v>
      </c>
      <c r="D40" s="41">
        <f t="shared" si="4"/>
        <v>0</v>
      </c>
      <c r="E40" s="4"/>
      <c r="F40" s="32" t="s">
        <v>89</v>
      </c>
      <c r="G40" s="4" t="s">
        <v>129</v>
      </c>
      <c r="H40" s="7">
        <f t="shared" si="3"/>
        <v>0</v>
      </c>
      <c r="I40" s="7"/>
      <c r="J40" s="7">
        <v>0</v>
      </c>
      <c r="K40" s="7"/>
    </row>
    <row r="41" spans="1:11" ht="45.75" customHeight="1">
      <c r="A41" s="37"/>
      <c r="B41" s="32" t="s">
        <v>99</v>
      </c>
      <c r="C41" s="4" t="s">
        <v>130</v>
      </c>
      <c r="D41" s="41">
        <f t="shared" si="4"/>
        <v>0</v>
      </c>
      <c r="E41" s="4"/>
      <c r="F41" s="32" t="s">
        <v>131</v>
      </c>
      <c r="G41" s="4" t="s">
        <v>130</v>
      </c>
      <c r="H41" s="7">
        <f t="shared" si="3"/>
        <v>0</v>
      </c>
      <c r="I41" s="7"/>
      <c r="J41" s="7">
        <v>0</v>
      </c>
      <c r="K41" s="7"/>
    </row>
    <row r="42" spans="1:11" ht="45.75" customHeight="1">
      <c r="A42" s="37"/>
      <c r="B42" s="32" t="s">
        <v>101</v>
      </c>
      <c r="C42" s="4" t="s">
        <v>132</v>
      </c>
      <c r="D42" s="41">
        <f t="shared" si="4"/>
        <v>0</v>
      </c>
      <c r="E42" s="4"/>
      <c r="F42" s="32" t="s">
        <v>133</v>
      </c>
      <c r="G42" s="4" t="s">
        <v>132</v>
      </c>
      <c r="H42" s="7">
        <f t="shared" si="3"/>
        <v>0</v>
      </c>
      <c r="I42" s="7"/>
      <c r="J42" s="7">
        <v>0</v>
      </c>
      <c r="K42" s="7"/>
    </row>
    <row r="43" spans="1:11" ht="45.75" customHeight="1">
      <c r="A43" s="39"/>
      <c r="B43" s="32" t="s">
        <v>103</v>
      </c>
      <c r="C43" s="4" t="s">
        <v>134</v>
      </c>
      <c r="D43" s="7">
        <f t="shared" si="4"/>
        <v>75</v>
      </c>
      <c r="E43" s="4"/>
      <c r="F43" s="32" t="s">
        <v>135</v>
      </c>
      <c r="G43" s="4" t="s">
        <v>134</v>
      </c>
      <c r="H43" s="7">
        <f t="shared" si="2"/>
        <v>75</v>
      </c>
      <c r="I43" s="7"/>
      <c r="J43" s="7">
        <v>75</v>
      </c>
      <c r="K43" s="7"/>
    </row>
    <row r="44" spans="1:11" ht="45.75" customHeight="1">
      <c r="A44" s="39"/>
      <c r="B44" s="32" t="s">
        <v>108</v>
      </c>
      <c r="C44" s="4" t="s">
        <v>136</v>
      </c>
      <c r="D44" s="7">
        <f t="shared" si="4"/>
        <v>10.71</v>
      </c>
      <c r="E44" s="4"/>
      <c r="F44" s="32" t="s">
        <v>137</v>
      </c>
      <c r="G44" s="4" t="s">
        <v>136</v>
      </c>
      <c r="H44" s="7">
        <f>J44</f>
        <v>10.71</v>
      </c>
      <c r="I44" s="7"/>
      <c r="J44" s="7">
        <v>10.71</v>
      </c>
      <c r="K44" s="7"/>
    </row>
    <row r="45" spans="1:11" ht="45.75" customHeight="1">
      <c r="A45" s="39"/>
      <c r="B45" s="53" t="s">
        <v>9</v>
      </c>
      <c r="C45" s="53"/>
      <c r="D45" s="7">
        <f>D27+D18+D6</f>
        <v>532.96</v>
      </c>
      <c r="E45" s="4"/>
      <c r="F45" s="4"/>
      <c r="G45" s="4" t="s">
        <v>9</v>
      </c>
      <c r="H45" s="7">
        <f>H6+H18+H27</f>
        <v>532.9599999999999</v>
      </c>
      <c r="I45" s="7">
        <f>I6+I18+I27</f>
        <v>342.56999999999994</v>
      </c>
      <c r="J45" s="7">
        <f>J6+J18+J27</f>
        <v>190.39000000000001</v>
      </c>
      <c r="K45" s="7"/>
    </row>
  </sheetData>
  <sheetProtection/>
  <mergeCells count="37">
    <mergeCell ref="E28:E37"/>
    <mergeCell ref="G4:G5"/>
    <mergeCell ref="K4:K5"/>
    <mergeCell ref="E7:E9"/>
    <mergeCell ref="E10:E13"/>
    <mergeCell ref="E15:E17"/>
    <mergeCell ref="E19:E24"/>
    <mergeCell ref="H4:J4"/>
    <mergeCell ref="C28:C37"/>
    <mergeCell ref="D4:D5"/>
    <mergeCell ref="D7:D9"/>
    <mergeCell ref="D10:D13"/>
    <mergeCell ref="D15:D17"/>
    <mergeCell ref="D19:D24"/>
    <mergeCell ref="D28:D37"/>
    <mergeCell ref="C4:C5"/>
    <mergeCell ref="C7:C9"/>
    <mergeCell ref="B7:B9"/>
    <mergeCell ref="B19:B24"/>
    <mergeCell ref="B28:B37"/>
    <mergeCell ref="A4:B4"/>
    <mergeCell ref="E4:F4"/>
    <mergeCell ref="C10:C12"/>
    <mergeCell ref="C15:C17"/>
    <mergeCell ref="B10:B12"/>
    <mergeCell ref="B15:B17"/>
    <mergeCell ref="C19:C24"/>
    <mergeCell ref="A2:C2"/>
    <mergeCell ref="J2:K2"/>
    <mergeCell ref="A3:D3"/>
    <mergeCell ref="E3:K3"/>
    <mergeCell ref="B45:C45"/>
    <mergeCell ref="A7:A9"/>
    <mergeCell ref="A10:A12"/>
    <mergeCell ref="A15:A17"/>
    <mergeCell ref="A19:A24"/>
    <mergeCell ref="A28:A37"/>
  </mergeCells>
  <printOptions/>
  <pageMargins left="0.7" right="0.7" top="0.75" bottom="0.75" header="0.3" footer="0.3"/>
  <pageSetup horizontalDpi="200" verticalDpi="200" orientation="portrait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1" sqref="A11:R11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3" t="s">
        <v>138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84" t="s">
        <v>2</v>
      </c>
      <c r="B2" s="84"/>
      <c r="C2" s="84"/>
      <c r="D2" s="84"/>
      <c r="E2" s="23"/>
      <c r="F2" s="23"/>
      <c r="G2" s="24"/>
      <c r="H2" s="23"/>
      <c r="I2" s="23"/>
      <c r="J2" s="23"/>
      <c r="K2" s="23"/>
      <c r="L2" s="23"/>
      <c r="M2" s="23"/>
      <c r="N2" s="23" t="s">
        <v>139</v>
      </c>
      <c r="O2" s="23"/>
      <c r="P2" s="23"/>
      <c r="Q2" s="56" t="s">
        <v>4</v>
      </c>
      <c r="R2" s="56"/>
    </row>
    <row r="3" spans="1:18" ht="48.75" customHeight="1">
      <c r="A3" s="85" t="s">
        <v>140</v>
      </c>
      <c r="B3" s="85"/>
      <c r="C3" s="85"/>
      <c r="D3" s="85"/>
      <c r="E3" s="85"/>
      <c r="F3" s="85"/>
      <c r="G3" s="85" t="s">
        <v>141</v>
      </c>
      <c r="H3" s="85"/>
      <c r="I3" s="85"/>
      <c r="J3" s="85"/>
      <c r="K3" s="85"/>
      <c r="L3" s="85"/>
      <c r="M3" s="85" t="s">
        <v>142</v>
      </c>
      <c r="N3" s="85"/>
      <c r="O3" s="85"/>
      <c r="P3" s="85"/>
      <c r="Q3" s="85"/>
      <c r="R3" s="85"/>
    </row>
    <row r="4" spans="1:18" ht="48.75" customHeight="1">
      <c r="A4" s="86" t="s">
        <v>9</v>
      </c>
      <c r="B4" s="53" t="s">
        <v>143</v>
      </c>
      <c r="C4" s="86" t="s">
        <v>144</v>
      </c>
      <c r="D4" s="86"/>
      <c r="E4" s="86"/>
      <c r="F4" s="53" t="s">
        <v>130</v>
      </c>
      <c r="G4" s="86" t="s">
        <v>9</v>
      </c>
      <c r="H4" s="53" t="s">
        <v>143</v>
      </c>
      <c r="I4" s="86" t="s">
        <v>144</v>
      </c>
      <c r="J4" s="86"/>
      <c r="K4" s="86"/>
      <c r="L4" s="53" t="s">
        <v>130</v>
      </c>
      <c r="M4" s="86" t="s">
        <v>9</v>
      </c>
      <c r="N4" s="53" t="s">
        <v>143</v>
      </c>
      <c r="O4" s="86" t="s">
        <v>144</v>
      </c>
      <c r="P4" s="86"/>
      <c r="Q4" s="86"/>
      <c r="R4" s="53" t="s">
        <v>130</v>
      </c>
    </row>
    <row r="5" spans="1:18" ht="52.5" customHeight="1">
      <c r="A5" s="86"/>
      <c r="B5" s="53"/>
      <c r="C5" s="4" t="s">
        <v>37</v>
      </c>
      <c r="D5" s="4" t="s">
        <v>145</v>
      </c>
      <c r="E5" s="4" t="s">
        <v>146</v>
      </c>
      <c r="F5" s="53"/>
      <c r="G5" s="86"/>
      <c r="H5" s="53"/>
      <c r="I5" s="4" t="s">
        <v>37</v>
      </c>
      <c r="J5" s="4" t="s">
        <v>145</v>
      </c>
      <c r="K5" s="4" t="s">
        <v>146</v>
      </c>
      <c r="L5" s="53"/>
      <c r="M5" s="86"/>
      <c r="N5" s="53"/>
      <c r="O5" s="4" t="s">
        <v>37</v>
      </c>
      <c r="P5" s="4" t="s">
        <v>145</v>
      </c>
      <c r="Q5" s="4" t="s">
        <v>146</v>
      </c>
      <c r="R5" s="53"/>
    </row>
    <row r="6" spans="1:18" ht="43.5" customHeight="1">
      <c r="A6" s="22">
        <f>C6</f>
        <v>0</v>
      </c>
      <c r="B6" s="22">
        <v>0</v>
      </c>
      <c r="C6" s="22">
        <f>D6+E6+F6</f>
        <v>0</v>
      </c>
      <c r="D6" s="22">
        <v>0</v>
      </c>
      <c r="E6" s="22">
        <v>0</v>
      </c>
      <c r="F6" s="22">
        <v>0</v>
      </c>
      <c r="G6" s="22">
        <f>I6</f>
        <v>0</v>
      </c>
      <c r="H6" s="22">
        <v>0</v>
      </c>
      <c r="I6" s="22">
        <f>J6+K6+L6</f>
        <v>0</v>
      </c>
      <c r="J6" s="22">
        <v>0</v>
      </c>
      <c r="K6" s="22">
        <v>0</v>
      </c>
      <c r="L6" s="22">
        <v>0</v>
      </c>
      <c r="M6" s="22">
        <f>N6+O6</f>
        <v>0</v>
      </c>
      <c r="N6" s="22">
        <v>0</v>
      </c>
      <c r="O6" s="22">
        <f>P6+Q6+R6</f>
        <v>0</v>
      </c>
      <c r="P6" s="22">
        <v>0</v>
      </c>
      <c r="Q6" s="22">
        <v>0</v>
      </c>
      <c r="R6" s="22">
        <v>0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4.25">
      <c r="A11" s="82" t="s">
        <v>192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</sheetData>
  <sheetProtection/>
  <mergeCells count="19">
    <mergeCell ref="M4:M5"/>
    <mergeCell ref="N4:N5"/>
    <mergeCell ref="R4:R5"/>
    <mergeCell ref="A4:A5"/>
    <mergeCell ref="B4:B5"/>
    <mergeCell ref="F4:F5"/>
    <mergeCell ref="G4:G5"/>
    <mergeCell ref="H4:H5"/>
    <mergeCell ref="L4:L5"/>
    <mergeCell ref="A11:R11"/>
    <mergeCell ref="A1:R1"/>
    <mergeCell ref="A2:D2"/>
    <mergeCell ref="Q2:R2"/>
    <mergeCell ref="A3:F3"/>
    <mergeCell ref="G3:L3"/>
    <mergeCell ref="M3:R3"/>
    <mergeCell ref="C4:E4"/>
    <mergeCell ref="I4:K4"/>
    <mergeCell ref="O4:Q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:F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4">
      <c r="A1" s="1" t="s">
        <v>0</v>
      </c>
      <c r="B1" s="14"/>
      <c r="C1" s="14" t="s">
        <v>147</v>
      </c>
      <c r="D1" s="14"/>
      <c r="E1" s="14"/>
      <c r="F1" s="14"/>
    </row>
    <row r="2" spans="1:6" ht="21" customHeight="1">
      <c r="A2" s="21" t="s">
        <v>148</v>
      </c>
      <c r="D2" t="s">
        <v>149</v>
      </c>
      <c r="E2" s="57" t="s">
        <v>4</v>
      </c>
      <c r="F2" s="57"/>
    </row>
    <row r="3" spans="1:6" ht="27" customHeight="1">
      <c r="A3" s="86" t="s">
        <v>35</v>
      </c>
      <c r="B3" s="86" t="s">
        <v>150</v>
      </c>
      <c r="C3" s="86" t="s">
        <v>151</v>
      </c>
      <c r="D3" s="86" t="s">
        <v>152</v>
      </c>
      <c r="E3" s="86"/>
      <c r="F3" s="86"/>
    </row>
    <row r="4" spans="1:6" ht="27" customHeight="1">
      <c r="A4" s="86"/>
      <c r="B4" s="86"/>
      <c r="C4" s="86"/>
      <c r="D4" s="6" t="s">
        <v>9</v>
      </c>
      <c r="E4" s="6" t="s">
        <v>38</v>
      </c>
      <c r="F4" s="6" t="s">
        <v>39</v>
      </c>
    </row>
    <row r="5" spans="1:6" ht="27" customHeight="1">
      <c r="A5" s="5"/>
      <c r="B5" s="5"/>
      <c r="C5" s="5"/>
      <c r="D5" s="22">
        <f>E5+F5</f>
        <v>0</v>
      </c>
      <c r="E5" s="22">
        <v>0</v>
      </c>
      <c r="F5" s="22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9</v>
      </c>
      <c r="B20" s="86"/>
      <c r="C20" s="5"/>
      <c r="D20" s="5"/>
      <c r="E20" s="5"/>
      <c r="F20" s="5"/>
    </row>
    <row r="21" spans="1:6" ht="16.5">
      <c r="A21" s="87" t="s">
        <v>191</v>
      </c>
      <c r="B21" s="87"/>
      <c r="C21" s="87"/>
      <c r="D21" s="87"/>
      <c r="E21" s="87"/>
      <c r="F21" s="87"/>
    </row>
  </sheetData>
  <sheetProtection/>
  <mergeCells count="7">
    <mergeCell ref="A21:F21"/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4">
      <c r="A1" s="1" t="s">
        <v>0</v>
      </c>
      <c r="B1" s="14" t="s">
        <v>153</v>
      </c>
      <c r="C1" s="14"/>
      <c r="D1" s="14"/>
    </row>
    <row r="2" spans="1:4" ht="21" customHeight="1">
      <c r="A2" s="18" t="s">
        <v>2</v>
      </c>
      <c r="C2" t="s">
        <v>154</v>
      </c>
      <c r="D2" t="s">
        <v>4</v>
      </c>
    </row>
    <row r="3" spans="1:4" ht="27.75" customHeight="1">
      <c r="A3" s="53" t="s">
        <v>5</v>
      </c>
      <c r="B3" s="53"/>
      <c r="C3" s="53" t="s">
        <v>6</v>
      </c>
      <c r="D3" s="53"/>
    </row>
    <row r="4" spans="1:4" ht="27.75" customHeight="1">
      <c r="A4" s="4" t="s">
        <v>7</v>
      </c>
      <c r="B4" s="4" t="s">
        <v>8</v>
      </c>
      <c r="C4" s="4" t="s">
        <v>7</v>
      </c>
      <c r="D4" s="4" t="s">
        <v>8</v>
      </c>
    </row>
    <row r="5" spans="1:4" ht="27.75" customHeight="1">
      <c r="A5" s="19" t="s">
        <v>155</v>
      </c>
      <c r="B5" s="4">
        <f>D5</f>
        <v>535.4</v>
      </c>
      <c r="C5" s="19" t="s">
        <v>156</v>
      </c>
      <c r="D5" s="4">
        <f>'表二一般公共预算支出表'!C6</f>
        <v>535.4</v>
      </c>
    </row>
    <row r="6" spans="1:4" ht="27.75" customHeight="1">
      <c r="A6" s="19" t="s">
        <v>157</v>
      </c>
      <c r="B6" s="4"/>
      <c r="C6" s="19" t="s">
        <v>158</v>
      </c>
      <c r="D6" s="4">
        <v>0</v>
      </c>
    </row>
    <row r="7" spans="1:4" ht="27.75" customHeight="1">
      <c r="A7" s="19" t="s">
        <v>159</v>
      </c>
      <c r="B7" s="4">
        <f>B15</f>
        <v>1148.36</v>
      </c>
      <c r="C7" s="19" t="s">
        <v>160</v>
      </c>
      <c r="D7" s="4">
        <v>0</v>
      </c>
    </row>
    <row r="8" spans="1:4" ht="27.75" customHeight="1">
      <c r="A8" s="19" t="s">
        <v>161</v>
      </c>
      <c r="B8" s="4"/>
      <c r="C8" s="19" t="s">
        <v>162</v>
      </c>
      <c r="D8" s="4">
        <v>0</v>
      </c>
    </row>
    <row r="9" spans="1:4" ht="27.75" customHeight="1">
      <c r="A9" s="19" t="s">
        <v>163</v>
      </c>
      <c r="B9" s="4"/>
      <c r="C9" s="19" t="s">
        <v>164</v>
      </c>
      <c r="D9" s="4">
        <f>'表二一般公共预算支出表'!C8</f>
        <v>535.4</v>
      </c>
    </row>
    <row r="10" spans="1:4" ht="27.75" customHeight="1">
      <c r="A10" s="4"/>
      <c r="B10" s="4"/>
      <c r="C10" s="19" t="s">
        <v>165</v>
      </c>
      <c r="D10" s="4">
        <v>0</v>
      </c>
    </row>
    <row r="11" spans="1:4" ht="27.75" customHeight="1">
      <c r="A11" s="4"/>
      <c r="B11" s="4"/>
      <c r="C11" s="19" t="s">
        <v>166</v>
      </c>
      <c r="D11" s="4">
        <f>'表二一般公共预算支出表'!D10</f>
        <v>36.76</v>
      </c>
    </row>
    <row r="12" spans="1:4" ht="27.75" customHeight="1">
      <c r="A12" s="4"/>
      <c r="B12" s="4"/>
      <c r="C12" s="19" t="s">
        <v>167</v>
      </c>
      <c r="D12" s="4">
        <f>'表二一般公共预算支出表'!D17</f>
        <v>19.46</v>
      </c>
    </row>
    <row r="13" spans="1:4" ht="27.75" customHeight="1">
      <c r="A13" s="4"/>
      <c r="B13" s="4"/>
      <c r="C13" s="20" t="s">
        <v>168</v>
      </c>
      <c r="D13" s="4">
        <f>'表二一般公共预算支出表'!C22</f>
        <v>21.34</v>
      </c>
    </row>
    <row r="14" spans="1:4" ht="27.75" customHeight="1">
      <c r="A14" s="4"/>
      <c r="B14" s="4"/>
      <c r="C14" s="4"/>
      <c r="D14" s="4"/>
    </row>
    <row r="15" spans="1:4" ht="27.75" customHeight="1">
      <c r="A15" s="4" t="s">
        <v>169</v>
      </c>
      <c r="B15" s="4">
        <f>D15</f>
        <v>1148.36</v>
      </c>
      <c r="C15" s="4" t="s">
        <v>170</v>
      </c>
      <c r="D15" s="4">
        <f>SUM(D5:D14)</f>
        <v>1148.36</v>
      </c>
    </row>
    <row r="16" spans="1:4" ht="27.75" customHeight="1">
      <c r="A16" s="19" t="s">
        <v>171</v>
      </c>
      <c r="B16" s="4"/>
      <c r="C16" s="4"/>
      <c r="D16" s="4"/>
    </row>
    <row r="17" spans="1:4" ht="27.75" customHeight="1">
      <c r="A17" s="19" t="s">
        <v>172</v>
      </c>
      <c r="B17" s="19"/>
      <c r="C17" s="19" t="s">
        <v>173</v>
      </c>
      <c r="D17" s="4"/>
    </row>
    <row r="18" spans="1:4" ht="27.75" customHeight="1">
      <c r="A18" s="4"/>
      <c r="B18" s="4"/>
      <c r="C18" s="4"/>
      <c r="D18" s="4"/>
    </row>
    <row r="19" spans="1:4" ht="27.75" customHeight="1">
      <c r="A19" s="4"/>
      <c r="B19" s="4"/>
      <c r="C19" s="4"/>
      <c r="D19" s="4"/>
    </row>
    <row r="20" spans="1:4" ht="27.75" customHeight="1">
      <c r="A20" s="4" t="s">
        <v>27</v>
      </c>
      <c r="B20" s="4">
        <f>D20</f>
        <v>1148.36</v>
      </c>
      <c r="C20" s="4" t="s">
        <v>28</v>
      </c>
      <c r="D20" s="4">
        <f>+D15+D17</f>
        <v>1148.36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" sqref="H2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13" t="s">
        <v>0</v>
      </c>
      <c r="B1" s="14"/>
      <c r="C1" s="14"/>
      <c r="D1" s="14"/>
      <c r="E1" s="14"/>
      <c r="F1" s="14" t="s">
        <v>174</v>
      </c>
      <c r="G1" s="14"/>
      <c r="H1" s="14"/>
      <c r="I1" s="14"/>
      <c r="J1" s="14"/>
      <c r="K1" s="14"/>
      <c r="L1" s="14"/>
    </row>
    <row r="2" spans="1:12" ht="27.75" customHeight="1">
      <c r="A2" s="88" t="s">
        <v>2</v>
      </c>
      <c r="B2" s="88"/>
      <c r="H2" t="s">
        <v>175</v>
      </c>
      <c r="K2" s="57" t="s">
        <v>4</v>
      </c>
      <c r="L2" s="57"/>
    </row>
    <row r="3" spans="1:12" ht="41.25" customHeight="1">
      <c r="A3" s="53" t="s">
        <v>176</v>
      </c>
      <c r="B3" s="53"/>
      <c r="C3" s="4" t="s">
        <v>9</v>
      </c>
      <c r="D3" s="4" t="s">
        <v>172</v>
      </c>
      <c r="E3" s="4" t="s">
        <v>177</v>
      </c>
      <c r="F3" s="4" t="s">
        <v>178</v>
      </c>
      <c r="G3" s="4" t="s">
        <v>179</v>
      </c>
      <c r="H3" s="4" t="s">
        <v>180</v>
      </c>
      <c r="I3" s="4" t="s">
        <v>181</v>
      </c>
      <c r="J3" s="4" t="s">
        <v>182</v>
      </c>
      <c r="K3" s="4" t="s">
        <v>183</v>
      </c>
      <c r="L3" s="4" t="s">
        <v>171</v>
      </c>
    </row>
    <row r="4" spans="1:12" ht="27.75" customHeight="1">
      <c r="A4" s="5" t="s">
        <v>35</v>
      </c>
      <c r="B4" s="6" t="s">
        <v>36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">
        <v>205</v>
      </c>
      <c r="B5" s="4" t="s">
        <v>40</v>
      </c>
      <c r="C5" s="15">
        <f>D5+E5</f>
        <v>535.4</v>
      </c>
      <c r="D5" s="16"/>
      <c r="E5" s="15">
        <f>E6</f>
        <v>535.4</v>
      </c>
      <c r="F5" s="5"/>
      <c r="G5" s="5"/>
      <c r="H5" s="5"/>
      <c r="I5" s="5"/>
      <c r="J5" s="5"/>
      <c r="K5" s="5"/>
      <c r="L5" s="5"/>
    </row>
    <row r="6" spans="1:12" ht="27.75" customHeight="1">
      <c r="A6" s="4">
        <v>20502</v>
      </c>
      <c r="B6" s="4" t="s">
        <v>41</v>
      </c>
      <c r="C6" s="15">
        <f>D6+E6</f>
        <v>535.4</v>
      </c>
      <c r="D6" s="16"/>
      <c r="E6" s="15">
        <f>E7</f>
        <v>535.4</v>
      </c>
      <c r="F6" s="5"/>
      <c r="G6" s="5"/>
      <c r="H6" s="5"/>
      <c r="I6" s="5"/>
      <c r="J6" s="5"/>
      <c r="K6" s="5"/>
      <c r="L6" s="5"/>
    </row>
    <row r="7" spans="1:12" ht="27.75" customHeight="1">
      <c r="A7" s="4">
        <v>2050202</v>
      </c>
      <c r="B7" s="4" t="s">
        <v>42</v>
      </c>
      <c r="C7" s="15">
        <f>D7+E7</f>
        <v>535.4</v>
      </c>
      <c r="D7" s="16"/>
      <c r="E7" s="15">
        <v>535.4</v>
      </c>
      <c r="F7" s="5"/>
      <c r="G7" s="5"/>
      <c r="H7" s="5"/>
      <c r="I7" s="5"/>
      <c r="J7" s="5"/>
      <c r="K7" s="5"/>
      <c r="L7" s="5"/>
    </row>
    <row r="8" spans="1:12" ht="27.75" customHeight="1">
      <c r="A8" s="4">
        <v>2010399</v>
      </c>
      <c r="B8" s="4" t="s">
        <v>43</v>
      </c>
      <c r="C8" s="15">
        <f>D8+E8</f>
        <v>0</v>
      </c>
      <c r="D8" s="16"/>
      <c r="E8" s="15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4">
        <v>208</v>
      </c>
      <c r="B9" s="4" t="s">
        <v>44</v>
      </c>
      <c r="C9" s="15">
        <f>C10+C12</f>
        <v>36.76</v>
      </c>
      <c r="D9" s="16"/>
      <c r="E9" s="15">
        <f>E10+E12</f>
        <v>36.76</v>
      </c>
      <c r="F9" s="5"/>
      <c r="G9" s="5"/>
      <c r="H9" s="5"/>
      <c r="I9" s="5"/>
      <c r="J9" s="5"/>
      <c r="K9" s="5"/>
      <c r="L9" s="5"/>
    </row>
    <row r="10" spans="1:12" ht="27.75" customHeight="1">
      <c r="A10" s="8">
        <v>20826</v>
      </c>
      <c r="B10" s="4" t="s">
        <v>45</v>
      </c>
      <c r="C10" s="15">
        <f>D10+E10</f>
        <v>34.04</v>
      </c>
      <c r="D10" s="16"/>
      <c r="E10" s="15">
        <f>E11</f>
        <v>34.04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8">
        <v>2082699</v>
      </c>
      <c r="B11" s="4" t="s">
        <v>46</v>
      </c>
      <c r="C11" s="15">
        <f>D11+E11</f>
        <v>34.04</v>
      </c>
      <c r="D11" s="16"/>
      <c r="E11" s="15">
        <v>34.04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4">
        <v>20827</v>
      </c>
      <c r="B12" s="4" t="s">
        <v>47</v>
      </c>
      <c r="C12" s="15">
        <f>C13+C14+C15</f>
        <v>2.7199999999999998</v>
      </c>
      <c r="D12" s="16"/>
      <c r="E12" s="15">
        <f>E13+E14+E15</f>
        <v>2.7199999999999998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4">
        <v>2082701</v>
      </c>
      <c r="B13" s="4" t="s">
        <v>48</v>
      </c>
      <c r="C13" s="15">
        <f>D13+E13</f>
        <v>0.85</v>
      </c>
      <c r="D13" s="16"/>
      <c r="E13" s="15">
        <v>0.85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4">
        <v>2082702</v>
      </c>
      <c r="B14" s="4" t="s">
        <v>49</v>
      </c>
      <c r="C14" s="15">
        <f>D14+E14</f>
        <v>0.68</v>
      </c>
      <c r="D14" s="16"/>
      <c r="E14" s="15">
        <v>0.68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4">
        <v>2082703</v>
      </c>
      <c r="B15" s="4" t="s">
        <v>50</v>
      </c>
      <c r="C15" s="15">
        <f>D15+E15</f>
        <v>1.19</v>
      </c>
      <c r="D15" s="16"/>
      <c r="E15" s="15">
        <v>1.19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4">
        <v>210</v>
      </c>
      <c r="B16" s="4" t="s">
        <v>51</v>
      </c>
      <c r="C16" s="15">
        <f>D16+E16</f>
        <v>19.46</v>
      </c>
      <c r="D16" s="16"/>
      <c r="E16" s="15">
        <f>E17+E19</f>
        <v>19.46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4">
        <v>21011</v>
      </c>
      <c r="B17" s="9" t="s">
        <v>52</v>
      </c>
      <c r="C17" s="15">
        <f>C18</f>
        <v>5.85</v>
      </c>
      <c r="D17" s="16"/>
      <c r="E17" s="15">
        <f>E18</f>
        <v>5.85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4">
        <v>2101103</v>
      </c>
      <c r="B18" s="10" t="s">
        <v>53</v>
      </c>
      <c r="C18" s="15">
        <f aca="true" t="shared" si="0" ref="C18:C23">D18+E18</f>
        <v>5.85</v>
      </c>
      <c r="D18" s="16"/>
      <c r="E18" s="15">
        <v>5.85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4">
        <v>21012</v>
      </c>
      <c r="B19" s="4" t="s">
        <v>54</v>
      </c>
      <c r="C19" s="15">
        <f t="shared" si="0"/>
        <v>13.61</v>
      </c>
      <c r="D19" s="16"/>
      <c r="E19" s="15">
        <f>E20</f>
        <v>13.61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4">
        <v>2101201</v>
      </c>
      <c r="B20" s="4" t="s">
        <v>55</v>
      </c>
      <c r="C20" s="15">
        <f>E20</f>
        <v>13.61</v>
      </c>
      <c r="D20" s="16"/>
      <c r="E20" s="15">
        <v>13.61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4">
        <v>221</v>
      </c>
      <c r="B21" s="4" t="s">
        <v>56</v>
      </c>
      <c r="C21" s="15">
        <f t="shared" si="0"/>
        <v>21.34</v>
      </c>
      <c r="D21" s="16"/>
      <c r="E21" s="15">
        <f>E22</f>
        <v>21.34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4">
        <v>22102</v>
      </c>
      <c r="B22" s="4" t="s">
        <v>57</v>
      </c>
      <c r="C22" s="15">
        <f t="shared" si="0"/>
        <v>21.34</v>
      </c>
      <c r="D22" s="16"/>
      <c r="E22" s="15">
        <f>E23</f>
        <v>21.34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4">
        <v>2210201</v>
      </c>
      <c r="B23" s="4" t="s">
        <v>58</v>
      </c>
      <c r="C23" s="16">
        <f t="shared" si="0"/>
        <v>21.34</v>
      </c>
      <c r="D23" s="16"/>
      <c r="E23" s="16">
        <v>21.34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5"/>
      <c r="B24" s="5"/>
      <c r="C24" s="17"/>
      <c r="D24" s="17"/>
      <c r="E24" s="17"/>
      <c r="F24" s="5"/>
      <c r="G24" s="5"/>
      <c r="H24" s="5"/>
      <c r="I24" s="5"/>
      <c r="J24" s="5"/>
      <c r="K24" s="5"/>
      <c r="L24" s="5"/>
    </row>
    <row r="25" spans="1:12" ht="27.75" customHeight="1">
      <c r="A25" s="5"/>
      <c r="B25" s="5"/>
      <c r="C25" s="17"/>
      <c r="D25" s="17"/>
      <c r="E25" s="17"/>
      <c r="F25" s="5"/>
      <c r="G25" s="5"/>
      <c r="H25" s="5"/>
      <c r="I25" s="5"/>
      <c r="J25" s="5"/>
      <c r="K25" s="5"/>
      <c r="L25" s="5"/>
    </row>
    <row r="26" spans="1:12" ht="27.75" customHeight="1">
      <c r="A26" s="5"/>
      <c r="B26" s="5"/>
      <c r="C26" s="17"/>
      <c r="D26" s="17"/>
      <c r="E26" s="17"/>
      <c r="F26" s="5"/>
      <c r="G26" s="5"/>
      <c r="H26" s="5"/>
      <c r="I26" s="5"/>
      <c r="J26" s="5"/>
      <c r="K26" s="5"/>
      <c r="L26" s="5"/>
    </row>
    <row r="27" spans="1:12" ht="27.75" customHeight="1">
      <c r="A27" s="86" t="s">
        <v>184</v>
      </c>
      <c r="B27" s="86"/>
      <c r="C27" s="16">
        <f>D27+E27</f>
        <v>612.96</v>
      </c>
      <c r="D27" s="16">
        <f>D5+D9+D16+D19</f>
        <v>0</v>
      </c>
      <c r="E27" s="16">
        <f>E21+E16+E9+E7</f>
        <v>612.96</v>
      </c>
      <c r="F27" s="5"/>
      <c r="G27" s="5"/>
      <c r="H27" s="5"/>
      <c r="I27" s="5"/>
      <c r="J27" s="5"/>
      <c r="K27" s="5"/>
      <c r="L27" s="5"/>
    </row>
  </sheetData>
  <sheetProtection/>
  <mergeCells count="4">
    <mergeCell ref="A2:B2"/>
    <mergeCell ref="K2:L2"/>
    <mergeCell ref="A3:B3"/>
    <mergeCell ref="A27:B27"/>
  </mergeCells>
  <printOptions/>
  <pageMargins left="0.7" right="0.7" top="0.75" bottom="0.75" header="0.3" footer="0.3"/>
  <pageSetup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F6" sqref="F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89" t="s">
        <v>185</v>
      </c>
      <c r="C1" s="89"/>
      <c r="D1" s="90"/>
      <c r="E1" s="89"/>
      <c r="F1" s="89"/>
      <c r="G1" s="89"/>
      <c r="H1" s="89"/>
    </row>
    <row r="2" spans="1:8" ht="20.25" customHeight="1">
      <c r="A2" s="84" t="s">
        <v>186</v>
      </c>
      <c r="B2" s="84"/>
      <c r="C2" s="3"/>
      <c r="D2" s="3"/>
      <c r="E2" s="3"/>
      <c r="F2" s="3" t="s">
        <v>187</v>
      </c>
      <c r="G2" s="57" t="s">
        <v>4</v>
      </c>
      <c r="H2" s="57"/>
    </row>
    <row r="3" spans="1:8" ht="30.75" customHeight="1">
      <c r="A3" s="53" t="s">
        <v>176</v>
      </c>
      <c r="B3" s="53"/>
      <c r="C3" s="4" t="s">
        <v>9</v>
      </c>
      <c r="D3" s="4" t="s">
        <v>38</v>
      </c>
      <c r="E3" s="4" t="s">
        <v>39</v>
      </c>
      <c r="F3" s="4" t="s">
        <v>188</v>
      </c>
      <c r="G3" s="4" t="s">
        <v>189</v>
      </c>
      <c r="H3" s="4" t="s">
        <v>190</v>
      </c>
    </row>
    <row r="4" spans="1:8" ht="23.25" customHeight="1">
      <c r="A4" s="5" t="s">
        <v>35</v>
      </c>
      <c r="B4" s="6" t="s">
        <v>36</v>
      </c>
      <c r="C4" s="5"/>
      <c r="D4" s="5"/>
      <c r="E4" s="5"/>
      <c r="F4" s="5"/>
      <c r="G4" s="5"/>
      <c r="H4" s="5"/>
    </row>
    <row r="5" spans="1:8" ht="23.25" customHeight="1">
      <c r="A5" s="4">
        <v>205</v>
      </c>
      <c r="B5" s="4" t="s">
        <v>40</v>
      </c>
      <c r="C5" s="7">
        <f>D5+E5</f>
        <v>535.4</v>
      </c>
      <c r="D5" s="7">
        <f>D6</f>
        <v>455.4</v>
      </c>
      <c r="E5" s="7">
        <f>E6</f>
        <v>80</v>
      </c>
      <c r="F5" s="5"/>
      <c r="G5" s="5"/>
      <c r="H5" s="5"/>
    </row>
    <row r="6" spans="1:8" ht="23.25" customHeight="1">
      <c r="A6" s="4">
        <v>20502</v>
      </c>
      <c r="B6" s="4" t="s">
        <v>41</v>
      </c>
      <c r="C6" s="7">
        <f>C7+C8</f>
        <v>535.4</v>
      </c>
      <c r="D6" s="7">
        <f>D7+D8</f>
        <v>455.4</v>
      </c>
      <c r="E6" s="7">
        <f>E7+E8</f>
        <v>80</v>
      </c>
      <c r="F6" s="6"/>
      <c r="G6" s="6"/>
      <c r="H6" s="5"/>
    </row>
    <row r="7" spans="1:8" ht="23.25" customHeight="1">
      <c r="A7" s="4">
        <v>2020202</v>
      </c>
      <c r="B7" s="4" t="s">
        <v>42</v>
      </c>
      <c r="C7" s="7">
        <f>D7+E7</f>
        <v>535.4</v>
      </c>
      <c r="D7" s="7">
        <f>'表二一般公共预算支出表'!D8</f>
        <v>455.4</v>
      </c>
      <c r="E7" s="7">
        <f>'表二一般公共预算支出表'!E8</f>
        <v>80</v>
      </c>
      <c r="F7" s="6"/>
      <c r="G7" s="6"/>
      <c r="H7" s="5"/>
    </row>
    <row r="8" spans="1:8" ht="23.25" customHeight="1">
      <c r="A8" s="4">
        <v>2010399</v>
      </c>
      <c r="B8" s="4" t="s">
        <v>43</v>
      </c>
      <c r="C8" s="7">
        <v>0</v>
      </c>
      <c r="D8" s="7">
        <v>0</v>
      </c>
      <c r="E8" s="7">
        <v>0</v>
      </c>
      <c r="F8" s="6"/>
      <c r="G8" s="6"/>
      <c r="H8" s="5"/>
    </row>
    <row r="9" spans="1:8" ht="23.25" customHeight="1">
      <c r="A9" s="4">
        <v>208</v>
      </c>
      <c r="B9" s="4" t="s">
        <v>44</v>
      </c>
      <c r="C9" s="7">
        <f>D9+E9</f>
        <v>36.76</v>
      </c>
      <c r="D9" s="7">
        <f>D10+D12</f>
        <v>36.76</v>
      </c>
      <c r="E9" s="7">
        <v>0</v>
      </c>
      <c r="F9" s="6"/>
      <c r="G9" s="6"/>
      <c r="H9" s="5"/>
    </row>
    <row r="10" spans="1:8" ht="23.25" customHeight="1">
      <c r="A10" s="8">
        <v>20826</v>
      </c>
      <c r="B10" s="4" t="s">
        <v>45</v>
      </c>
      <c r="C10" s="7">
        <f>D10+E10</f>
        <v>34.04</v>
      </c>
      <c r="D10" s="7">
        <f>D11</f>
        <v>34.04</v>
      </c>
      <c r="E10" s="7">
        <v>0</v>
      </c>
      <c r="F10" s="6"/>
      <c r="G10" s="6"/>
      <c r="H10" s="5"/>
    </row>
    <row r="11" spans="1:8" ht="23.25" customHeight="1">
      <c r="A11" s="8">
        <v>2082699</v>
      </c>
      <c r="B11" s="4" t="s">
        <v>46</v>
      </c>
      <c r="C11" s="7">
        <f>D11</f>
        <v>34.04</v>
      </c>
      <c r="D11" s="7">
        <f>'表七部门收入总表'!C11</f>
        <v>34.04</v>
      </c>
      <c r="E11" s="7">
        <f>E12+E13+E14</f>
        <v>0</v>
      </c>
      <c r="F11" s="6"/>
      <c r="G11" s="6"/>
      <c r="H11" s="5"/>
    </row>
    <row r="12" spans="1:8" ht="23.25" customHeight="1">
      <c r="A12" s="4">
        <v>20827</v>
      </c>
      <c r="B12" s="4" t="s">
        <v>47</v>
      </c>
      <c r="C12" s="7">
        <f>D12+E12</f>
        <v>2.7199999999999998</v>
      </c>
      <c r="D12" s="7">
        <f>D13+D14+D15</f>
        <v>2.7199999999999998</v>
      </c>
      <c r="E12" s="7">
        <v>0</v>
      </c>
      <c r="F12" s="6"/>
      <c r="G12" s="6"/>
      <c r="H12" s="5"/>
    </row>
    <row r="13" spans="1:8" ht="23.25" customHeight="1">
      <c r="A13" s="4">
        <v>2082701</v>
      </c>
      <c r="B13" s="4" t="s">
        <v>48</v>
      </c>
      <c r="C13" s="7">
        <f>D13+E13</f>
        <v>0.85</v>
      </c>
      <c r="D13" s="7">
        <f>'表七部门收入总表'!C13</f>
        <v>0.85</v>
      </c>
      <c r="E13" s="7">
        <v>0</v>
      </c>
      <c r="F13" s="6"/>
      <c r="G13" s="6"/>
      <c r="H13" s="5"/>
    </row>
    <row r="14" spans="1:8" ht="23.25" customHeight="1">
      <c r="A14" s="4">
        <v>2082702</v>
      </c>
      <c r="B14" s="4" t="s">
        <v>49</v>
      </c>
      <c r="C14" s="7">
        <f>D14+E14</f>
        <v>0.68</v>
      </c>
      <c r="D14" s="7">
        <f>'表七部门收入总表'!C14</f>
        <v>0.68</v>
      </c>
      <c r="E14" s="7">
        <v>0</v>
      </c>
      <c r="F14" s="6"/>
      <c r="G14" s="6"/>
      <c r="H14" s="5"/>
    </row>
    <row r="15" spans="1:8" ht="23.25" customHeight="1">
      <c r="A15" s="4">
        <v>2082703</v>
      </c>
      <c r="B15" s="4" t="s">
        <v>50</v>
      </c>
      <c r="C15" s="7">
        <f>D15</f>
        <v>1.19</v>
      </c>
      <c r="D15" s="7">
        <f>'表七部门收入总表'!C15</f>
        <v>1.19</v>
      </c>
      <c r="E15" s="7">
        <f>E16</f>
        <v>0</v>
      </c>
      <c r="F15" s="6"/>
      <c r="G15" s="6"/>
      <c r="H15" s="5"/>
    </row>
    <row r="16" spans="1:8" ht="23.25" customHeight="1">
      <c r="A16" s="4">
        <v>210</v>
      </c>
      <c r="B16" s="4" t="s">
        <v>51</v>
      </c>
      <c r="C16" s="7">
        <f aca="true" t="shared" si="0" ref="C16:C23">D16+E16</f>
        <v>19.46</v>
      </c>
      <c r="D16" s="7">
        <f>D17+D19</f>
        <v>19.46</v>
      </c>
      <c r="E16" s="7">
        <f>E17</f>
        <v>0</v>
      </c>
      <c r="F16" s="6"/>
      <c r="G16" s="6"/>
      <c r="H16" s="5"/>
    </row>
    <row r="17" spans="1:8" ht="23.25" customHeight="1">
      <c r="A17" s="4">
        <v>21011</v>
      </c>
      <c r="B17" s="9" t="s">
        <v>52</v>
      </c>
      <c r="C17" s="7">
        <f t="shared" si="0"/>
        <v>5.85</v>
      </c>
      <c r="D17" s="7">
        <f>D18</f>
        <v>5.85</v>
      </c>
      <c r="E17" s="7">
        <v>0</v>
      </c>
      <c r="F17" s="6"/>
      <c r="G17" s="6"/>
      <c r="H17" s="5"/>
    </row>
    <row r="18" spans="1:8" ht="23.25" customHeight="1">
      <c r="A18" s="4">
        <v>2101103</v>
      </c>
      <c r="B18" s="10" t="s">
        <v>53</v>
      </c>
      <c r="C18" s="7">
        <f t="shared" si="0"/>
        <v>5.85</v>
      </c>
      <c r="D18" s="7">
        <f>'表七部门收入总表'!C18</f>
        <v>5.85</v>
      </c>
      <c r="E18" s="7">
        <f>E19</f>
        <v>0</v>
      </c>
      <c r="F18" s="6"/>
      <c r="G18" s="6"/>
      <c r="H18" s="5"/>
    </row>
    <row r="19" spans="1:8" ht="23.25" customHeight="1">
      <c r="A19" s="4">
        <v>21012</v>
      </c>
      <c r="B19" s="4" t="s">
        <v>54</v>
      </c>
      <c r="C19" s="7">
        <f t="shared" si="0"/>
        <v>13.61</v>
      </c>
      <c r="D19" s="7">
        <f>D20</f>
        <v>13.61</v>
      </c>
      <c r="E19" s="7">
        <f>E20+E21</f>
        <v>0</v>
      </c>
      <c r="F19" s="6"/>
      <c r="G19" s="6"/>
      <c r="H19" s="5"/>
    </row>
    <row r="20" spans="1:8" ht="23.25" customHeight="1">
      <c r="A20" s="4">
        <v>2101201</v>
      </c>
      <c r="B20" s="4" t="s">
        <v>55</v>
      </c>
      <c r="C20" s="7">
        <f t="shared" si="0"/>
        <v>13.61</v>
      </c>
      <c r="D20" s="7">
        <f>'表七部门收入总表'!C20</f>
        <v>13.61</v>
      </c>
      <c r="E20" s="7">
        <v>0</v>
      </c>
      <c r="F20" s="6"/>
      <c r="G20" s="6"/>
      <c r="H20" s="5"/>
    </row>
    <row r="21" spans="1:8" ht="23.25" customHeight="1">
      <c r="A21" s="4">
        <v>221</v>
      </c>
      <c r="B21" s="4" t="s">
        <v>56</v>
      </c>
      <c r="C21" s="7">
        <f t="shared" si="0"/>
        <v>21.34</v>
      </c>
      <c r="D21" s="7">
        <f>D22</f>
        <v>21.34</v>
      </c>
      <c r="E21" s="7">
        <v>0</v>
      </c>
      <c r="F21" s="5"/>
      <c r="G21" s="5"/>
      <c r="H21" s="5"/>
    </row>
    <row r="22" spans="1:8" ht="23.25" customHeight="1">
      <c r="A22" s="4">
        <v>22102</v>
      </c>
      <c r="B22" s="4" t="s">
        <v>57</v>
      </c>
      <c r="C22" s="11">
        <f t="shared" si="0"/>
        <v>21.34</v>
      </c>
      <c r="D22" s="11">
        <f>D23</f>
        <v>21.34</v>
      </c>
      <c r="E22" s="11">
        <v>0</v>
      </c>
      <c r="F22" s="5"/>
      <c r="G22" s="5"/>
      <c r="H22" s="5"/>
    </row>
    <row r="23" spans="1:8" ht="23.25" customHeight="1">
      <c r="A23" s="4">
        <v>2210201</v>
      </c>
      <c r="B23" s="4" t="s">
        <v>58</v>
      </c>
      <c r="C23" s="11">
        <f t="shared" si="0"/>
        <v>21.34</v>
      </c>
      <c r="D23" s="11">
        <f>'表七部门收入总表'!C23</f>
        <v>21.34</v>
      </c>
      <c r="E23" s="11">
        <v>0</v>
      </c>
      <c r="F23" s="5"/>
      <c r="G23" s="5"/>
      <c r="H23" s="5"/>
    </row>
    <row r="24" spans="1:8" ht="23.25" customHeight="1">
      <c r="A24" s="5"/>
      <c r="B24" s="5"/>
      <c r="C24" s="12"/>
      <c r="D24" s="12"/>
      <c r="E24" s="12"/>
      <c r="F24" s="5"/>
      <c r="G24" s="5"/>
      <c r="H24" s="5"/>
    </row>
    <row r="25" spans="1:8" ht="23.25" customHeight="1">
      <c r="A25" s="5"/>
      <c r="B25" s="5"/>
      <c r="C25" s="12"/>
      <c r="D25" s="12"/>
      <c r="E25" s="12"/>
      <c r="F25" s="5"/>
      <c r="G25" s="5"/>
      <c r="H25" s="5"/>
    </row>
    <row r="26" spans="1:8" ht="23.25" customHeight="1">
      <c r="A26" s="86" t="s">
        <v>184</v>
      </c>
      <c r="B26" s="86"/>
      <c r="C26" s="11">
        <f>D26+E26</f>
        <v>612.9599999999999</v>
      </c>
      <c r="D26" s="11">
        <f>D5+D9+D16+D21</f>
        <v>532.9599999999999</v>
      </c>
      <c r="E26" s="11">
        <f>E5</f>
        <v>80</v>
      </c>
      <c r="F26" s="5"/>
      <c r="G26" s="5"/>
      <c r="H26" s="5"/>
    </row>
  </sheetData>
  <sheetProtection/>
  <mergeCells count="5">
    <mergeCell ref="A26:B26"/>
    <mergeCell ref="B1:H1"/>
    <mergeCell ref="A2:B2"/>
    <mergeCell ref="G2:H2"/>
    <mergeCell ref="A3:B3"/>
  </mergeCells>
  <printOptions/>
  <pageMargins left="0.7" right="0.7" top="0.75" bottom="0.75" header="0.3" footer="0.3"/>
  <pageSetup horizontalDpi="600" verticalDpi="600" orientation="portrait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created xsi:type="dcterms:W3CDTF">2006-09-13T11:21:51Z</dcterms:created>
  <dcterms:modified xsi:type="dcterms:W3CDTF">2018-04-19T12:18:10Z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